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CSL\2016\"/>
    </mc:Choice>
  </mc:AlternateContent>
  <bookViews>
    <workbookView xWindow="360" yWindow="390" windowWidth="13395" windowHeight="4695"/>
  </bookViews>
  <sheets>
    <sheet name="2016" sheetId="7" r:id="rId1"/>
    <sheet name="2015" sheetId="6" r:id="rId2"/>
    <sheet name="2014" sheetId="5" r:id="rId3"/>
    <sheet name="2013" sheetId="1" r:id="rId4"/>
    <sheet name="2012" sheetId="3" r:id="rId5"/>
    <sheet name="2011" sheetId="4" r:id="rId6"/>
    <sheet name="Teams" sheetId="2" r:id="rId7"/>
  </sheets>
  <calcPr calcId="162913"/>
</workbook>
</file>

<file path=xl/calcChain.xml><?xml version="1.0" encoding="utf-8"?>
<calcChain xmlns="http://schemas.openxmlformats.org/spreadsheetml/2006/main">
  <c r="Q31" i="7" l="1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" i="7"/>
  <c r="Q28" i="7" l="1"/>
  <c r="M25" i="7"/>
  <c r="O28" i="7" s="1"/>
  <c r="M26" i="7"/>
  <c r="M27" i="7"/>
  <c r="B28" i="7"/>
  <c r="C28" i="7"/>
  <c r="D28" i="7"/>
  <c r="E28" i="7"/>
  <c r="F28" i="7"/>
  <c r="G28" i="7"/>
  <c r="H28" i="7"/>
  <c r="I28" i="7"/>
  <c r="J28" i="7"/>
  <c r="K28" i="7"/>
  <c r="L28" i="7"/>
  <c r="M28" i="7" l="1"/>
  <c r="M18" i="7"/>
  <c r="T18" i="7" s="1"/>
  <c r="R28" i="7"/>
  <c r="T27" i="7"/>
  <c r="T26" i="7"/>
  <c r="T25" i="7"/>
  <c r="M24" i="7"/>
  <c r="T24" i="7" s="1"/>
  <c r="M23" i="7"/>
  <c r="T23" i="7" s="1"/>
  <c r="M22" i="7"/>
  <c r="T22" i="7" s="1"/>
  <c r="M21" i="7"/>
  <c r="T21" i="7" s="1"/>
  <c r="M20" i="7"/>
  <c r="T20" i="7" s="1"/>
  <c r="M19" i="7"/>
  <c r="T19" i="7" s="1"/>
  <c r="M17" i="7"/>
  <c r="T17" i="7" s="1"/>
  <c r="M16" i="7"/>
  <c r="T16" i="7" s="1"/>
  <c r="M15" i="7"/>
  <c r="T15" i="7" s="1"/>
  <c r="M14" i="7"/>
  <c r="T14" i="7" s="1"/>
  <c r="M13" i="7"/>
  <c r="T13" i="7" s="1"/>
  <c r="M12" i="7"/>
  <c r="T12" i="7" s="1"/>
  <c r="M11" i="7"/>
  <c r="T11" i="7" s="1"/>
  <c r="M10" i="7"/>
  <c r="T10" i="7" s="1"/>
  <c r="M9" i="7"/>
  <c r="T9" i="7" s="1"/>
  <c r="M8" i="7"/>
  <c r="T8" i="7" s="1"/>
  <c r="M7" i="7"/>
  <c r="T7" i="7" s="1"/>
  <c r="M6" i="7"/>
  <c r="T6" i="7" s="1"/>
  <c r="M5" i="7"/>
  <c r="T5" i="7" s="1"/>
  <c r="M4" i="7"/>
  <c r="T4" i="7" s="1"/>
  <c r="M3" i="7"/>
  <c r="T3" i="7" s="1"/>
  <c r="M2" i="7"/>
  <c r="T2" i="7" l="1"/>
  <c r="T28" i="7" s="1"/>
  <c r="M18" i="6" l="1"/>
  <c r="O18" i="6" s="1"/>
  <c r="Q18" i="6" s="1"/>
  <c r="M7" i="6"/>
  <c r="O7" i="6" s="1"/>
  <c r="Q7" i="6" s="1"/>
  <c r="R28" i="6"/>
  <c r="M27" i="6"/>
  <c r="O27" i="6" s="1"/>
  <c r="Q27" i="6" s="1"/>
  <c r="M26" i="6"/>
  <c r="O26" i="6" s="1"/>
  <c r="Q26" i="6" s="1"/>
  <c r="M25" i="6"/>
  <c r="O25" i="6" s="1"/>
  <c r="Q25" i="6" s="1"/>
  <c r="M24" i="6"/>
  <c r="O24" i="6" s="1"/>
  <c r="Q24" i="6" s="1"/>
  <c r="M23" i="6"/>
  <c r="O23" i="6" s="1"/>
  <c r="Q23" i="6" s="1"/>
  <c r="M22" i="6"/>
  <c r="O22" i="6" s="1"/>
  <c r="Q22" i="6" s="1"/>
  <c r="T22" i="6" s="1"/>
  <c r="M21" i="6"/>
  <c r="O21" i="6" s="1"/>
  <c r="Q21" i="6" s="1"/>
  <c r="M20" i="6"/>
  <c r="O20" i="6" s="1"/>
  <c r="Q20" i="6" s="1"/>
  <c r="M19" i="6"/>
  <c r="O19" i="6" s="1"/>
  <c r="Q19" i="6" s="1"/>
  <c r="M17" i="6"/>
  <c r="O17" i="6" s="1"/>
  <c r="Q17" i="6" s="1"/>
  <c r="M16" i="6"/>
  <c r="O16" i="6" s="1"/>
  <c r="Q16" i="6" s="1"/>
  <c r="M15" i="6"/>
  <c r="O15" i="6" s="1"/>
  <c r="Q15" i="6" s="1"/>
  <c r="M14" i="6"/>
  <c r="O14" i="6" s="1"/>
  <c r="Q14" i="6" s="1"/>
  <c r="M12" i="6"/>
  <c r="O12" i="6" s="1"/>
  <c r="Q12" i="6" s="1"/>
  <c r="M11" i="6"/>
  <c r="O11" i="6" s="1"/>
  <c r="Q11" i="6" s="1"/>
  <c r="M10" i="6"/>
  <c r="O10" i="6" s="1"/>
  <c r="Q10" i="6" s="1"/>
  <c r="M9" i="6"/>
  <c r="O9" i="6" s="1"/>
  <c r="Q9" i="6" s="1"/>
  <c r="M8" i="6"/>
  <c r="O8" i="6" s="1"/>
  <c r="Q8" i="6" s="1"/>
  <c r="M6" i="6"/>
  <c r="O6" i="6" s="1"/>
  <c r="Q6" i="6" s="1"/>
  <c r="M5" i="6"/>
  <c r="O5" i="6" s="1"/>
  <c r="Q5" i="6" s="1"/>
  <c r="M4" i="6"/>
  <c r="O4" i="6" s="1"/>
  <c r="Q4" i="6" s="1"/>
  <c r="M3" i="6"/>
  <c r="O3" i="6" s="1"/>
  <c r="Q3" i="6" s="1"/>
  <c r="M2" i="6"/>
  <c r="O2" i="6" s="1"/>
  <c r="M13" i="6"/>
  <c r="O13" i="6" s="1"/>
  <c r="Q13" i="6" s="1"/>
  <c r="Q2" i="6" l="1"/>
  <c r="O28" i="6"/>
  <c r="L28" i="6"/>
  <c r="K28" i="6"/>
  <c r="J28" i="6"/>
  <c r="I28" i="6"/>
  <c r="H28" i="6"/>
  <c r="G28" i="6"/>
  <c r="F28" i="6"/>
  <c r="E28" i="6"/>
  <c r="D28" i="6"/>
  <c r="C28" i="6"/>
  <c r="B28" i="6"/>
  <c r="T27" i="6"/>
  <c r="T26" i="6"/>
  <c r="T25" i="6"/>
  <c r="T24" i="6"/>
  <c r="T23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M28" i="6" l="1"/>
  <c r="T25" i="5"/>
  <c r="R27" i="5"/>
  <c r="Q25" i="5"/>
  <c r="O25" i="5"/>
  <c r="T2" i="6" l="1"/>
  <c r="T28" i="6" s="1"/>
  <c r="M16" i="5"/>
  <c r="O16" i="5" s="1"/>
  <c r="Q16" i="5" s="1"/>
  <c r="T16" i="5" s="1"/>
  <c r="M10" i="5"/>
  <c r="O10" i="5" s="1"/>
  <c r="Q10" i="5" s="1"/>
  <c r="T10" i="5" s="1"/>
  <c r="M3" i="5"/>
  <c r="O3" i="5" s="1"/>
  <c r="Q3" i="5" s="1"/>
  <c r="T3" i="5" s="1"/>
  <c r="M6" i="5"/>
  <c r="O6" i="5" s="1"/>
  <c r="Q6" i="5" s="1"/>
  <c r="T6" i="5" s="1"/>
  <c r="M24" i="5" l="1"/>
  <c r="O24" i="5" s="1"/>
  <c r="Q24" i="5" s="1"/>
  <c r="T24" i="5" s="1"/>
  <c r="M8" i="5" l="1"/>
  <c r="O8" i="5" s="1"/>
  <c r="Q8" i="5" s="1"/>
  <c r="T8" i="5" s="1"/>
  <c r="M7" i="5"/>
  <c r="O7" i="5" s="1"/>
  <c r="Q7" i="5" s="1"/>
  <c r="T7" i="5" s="1"/>
  <c r="M20" i="5"/>
  <c r="O20" i="5" s="1"/>
  <c r="Q20" i="5" s="1"/>
  <c r="T20" i="5" s="1"/>
  <c r="M23" i="5"/>
  <c r="O23" i="5" s="1"/>
  <c r="Q23" i="5" s="1"/>
  <c r="T23" i="5" s="1"/>
  <c r="M12" i="5"/>
  <c r="O12" i="5" s="1"/>
  <c r="Q12" i="5" s="1"/>
  <c r="T12" i="5" s="1"/>
  <c r="M14" i="5" l="1"/>
  <c r="O14" i="5" s="1"/>
  <c r="Q14" i="5" s="1"/>
  <c r="T14" i="5" s="1"/>
  <c r="M21" i="5"/>
  <c r="O21" i="5" s="1"/>
  <c r="Q21" i="5" s="1"/>
  <c r="T21" i="5" s="1"/>
  <c r="M11" i="5" l="1"/>
  <c r="O11" i="5" s="1"/>
  <c r="Q11" i="5" s="1"/>
  <c r="T11" i="5" s="1"/>
  <c r="M9" i="5"/>
  <c r="O9" i="5" s="1"/>
  <c r="Q9" i="5" s="1"/>
  <c r="T9" i="5" s="1"/>
  <c r="L27" i="5" l="1"/>
  <c r="K27" i="5"/>
  <c r="J27" i="5"/>
  <c r="I27" i="5"/>
  <c r="H27" i="5"/>
  <c r="G27" i="5"/>
  <c r="F27" i="5"/>
  <c r="E27" i="5"/>
  <c r="D27" i="5"/>
  <c r="C27" i="5"/>
  <c r="B27" i="5"/>
  <c r="M26" i="5"/>
  <c r="O26" i="5" s="1"/>
  <c r="Q26" i="5" s="1"/>
  <c r="T26" i="5" s="1"/>
  <c r="M13" i="5" l="1"/>
  <c r="O13" i="5" s="1"/>
  <c r="Q13" i="5" s="1"/>
  <c r="T13" i="5" s="1"/>
  <c r="M15" i="5" l="1"/>
  <c r="O15" i="5" s="1"/>
  <c r="Q15" i="5" s="1"/>
  <c r="T15" i="5" s="1"/>
  <c r="M22" i="5"/>
  <c r="O22" i="5" s="1"/>
  <c r="Q22" i="5" s="1"/>
  <c r="T22" i="5" s="1"/>
  <c r="M19" i="5"/>
  <c r="O19" i="5" s="1"/>
  <c r="Q19" i="5" s="1"/>
  <c r="T19" i="5" s="1"/>
  <c r="M18" i="5"/>
  <c r="O18" i="5" s="1"/>
  <c r="Q18" i="5" s="1"/>
  <c r="T18" i="5" s="1"/>
  <c r="M17" i="5"/>
  <c r="O17" i="5" s="1"/>
  <c r="Q17" i="5" s="1"/>
  <c r="T17" i="5" s="1"/>
  <c r="M5" i="5"/>
  <c r="O5" i="5" s="1"/>
  <c r="Q5" i="5" s="1"/>
  <c r="T5" i="5" s="1"/>
  <c r="M4" i="5"/>
  <c r="O4" i="5" s="1"/>
  <c r="Q4" i="5" s="1"/>
  <c r="T4" i="5" s="1"/>
  <c r="M2" i="5"/>
  <c r="O2" i="5" s="1"/>
  <c r="Q2" i="5" l="1"/>
  <c r="O27" i="5"/>
  <c r="M27" i="5"/>
  <c r="P27" i="1"/>
  <c r="Q27" i="1" s="1"/>
  <c r="O30" i="1"/>
  <c r="P30" i="1" s="1"/>
  <c r="O18" i="1"/>
  <c r="P18" i="1" s="1"/>
  <c r="Q27" i="5" l="1"/>
  <c r="T2" i="5"/>
  <c r="T27" i="5" s="1"/>
  <c r="Q30" i="1"/>
  <c r="Q18" i="1"/>
  <c r="M19" i="1"/>
  <c r="O19" i="1" s="1"/>
  <c r="P19" i="1" l="1"/>
  <c r="Q19" i="1" s="1"/>
  <c r="M15" i="1"/>
  <c r="O15" i="1" s="1"/>
  <c r="M5" i="1"/>
  <c r="O5" i="1" s="1"/>
  <c r="M14" i="1"/>
  <c r="O14" i="1" s="1"/>
  <c r="M12" i="1"/>
  <c r="O12" i="1" s="1"/>
  <c r="M10" i="1"/>
  <c r="O10" i="1" s="1"/>
  <c r="M26" i="1"/>
  <c r="O26" i="1" s="1"/>
  <c r="M3" i="1"/>
  <c r="O3" i="1" s="1"/>
  <c r="M21" i="1"/>
  <c r="O21" i="1" s="1"/>
  <c r="M25" i="1"/>
  <c r="O25" i="1" s="1"/>
  <c r="M17" i="1"/>
  <c r="O17" i="1" s="1"/>
  <c r="P10" i="1" l="1"/>
  <c r="Q10" i="1"/>
  <c r="P26" i="1"/>
  <c r="Q26" i="1"/>
  <c r="P25" i="1"/>
  <c r="Q25" i="1" s="1"/>
  <c r="P21" i="1"/>
  <c r="Q21" i="1" s="1"/>
  <c r="P12" i="1"/>
  <c r="Q12" i="1" s="1"/>
  <c r="P17" i="1"/>
  <c r="Q17" i="1" s="1"/>
  <c r="P5" i="1"/>
  <c r="Q5" i="1" s="1"/>
  <c r="P15" i="1"/>
  <c r="Q15" i="1" s="1"/>
  <c r="P3" i="1"/>
  <c r="Q3" i="1" s="1"/>
  <c r="P14" i="1"/>
  <c r="Q14" i="1"/>
  <c r="M22" i="1"/>
  <c r="O22" i="1" s="1"/>
  <c r="M9" i="1"/>
  <c r="O9" i="1" s="1"/>
  <c r="M2" i="1"/>
  <c r="O2" i="1" s="1"/>
  <c r="P9" i="1" l="1"/>
  <c r="Q9" i="1" s="1"/>
  <c r="P2" i="1"/>
  <c r="Q2" i="1" s="1"/>
  <c r="P22" i="1"/>
  <c r="Q22" i="1"/>
  <c r="M8" i="1"/>
  <c r="O8" i="1" s="1"/>
  <c r="P8" i="1" l="1"/>
  <c r="Q8" i="1"/>
  <c r="M23" i="1"/>
  <c r="O23" i="1" s="1"/>
  <c r="P23" i="1" l="1"/>
  <c r="Q23" i="1" s="1"/>
  <c r="M20" i="1"/>
  <c r="O20" i="1" s="1"/>
  <c r="M7" i="1"/>
  <c r="O7" i="1" s="1"/>
  <c r="M6" i="1"/>
  <c r="O6" i="1" s="1"/>
  <c r="M4" i="1"/>
  <c r="O4" i="1" s="1"/>
  <c r="P20" i="1" l="1"/>
  <c r="Q20" i="1"/>
  <c r="P7" i="1"/>
  <c r="Q7" i="1" s="1"/>
  <c r="P4" i="1"/>
  <c r="Q4" i="1"/>
  <c r="P6" i="1"/>
  <c r="Q6" i="1"/>
  <c r="M11" i="1"/>
  <c r="O11" i="1" s="1"/>
  <c r="M24" i="1"/>
  <c r="O24" i="1" s="1"/>
  <c r="P24" i="1" l="1"/>
  <c r="Q24" i="1" s="1"/>
  <c r="P11" i="1"/>
  <c r="Q11" i="1" s="1"/>
  <c r="K30" i="4"/>
  <c r="J30" i="4"/>
  <c r="I30" i="4"/>
  <c r="H30" i="4"/>
  <c r="G30" i="4"/>
  <c r="F30" i="4"/>
  <c r="E30" i="4"/>
  <c r="D30" i="4"/>
  <c r="C30" i="4"/>
  <c r="B30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L30" i="4" l="1"/>
  <c r="L33" i="4" s="1"/>
  <c r="K29" i="3" l="1"/>
  <c r="J29" i="3"/>
  <c r="I29" i="3"/>
  <c r="H29" i="3"/>
  <c r="G29" i="3"/>
  <c r="F29" i="3"/>
  <c r="E29" i="3"/>
  <c r="D29" i="3"/>
  <c r="C29" i="3"/>
  <c r="B29" i="3"/>
  <c r="M26" i="3"/>
  <c r="M24" i="3"/>
  <c r="M23" i="3"/>
  <c r="L22" i="3"/>
  <c r="M20" i="3"/>
  <c r="M19" i="3"/>
  <c r="M18" i="3"/>
  <c r="M17" i="3"/>
  <c r="M16" i="3"/>
  <c r="M15" i="3"/>
  <c r="M14" i="3"/>
  <c r="M13" i="3"/>
  <c r="M12" i="3"/>
  <c r="M11" i="3"/>
  <c r="M10" i="3"/>
  <c r="M8" i="3"/>
  <c r="M7" i="3"/>
  <c r="M6" i="3"/>
  <c r="M5" i="3"/>
  <c r="M4" i="3"/>
  <c r="M3" i="3"/>
  <c r="M2" i="3"/>
  <c r="M29" i="3" l="1"/>
  <c r="M32" i="3" s="1"/>
  <c r="M16" i="1" l="1"/>
  <c r="O16" i="1" s="1"/>
  <c r="M13" i="1"/>
  <c r="O13" i="1" s="1"/>
  <c r="P13" i="1" l="1"/>
  <c r="Q13" i="1" s="1"/>
  <c r="P16" i="1"/>
  <c r="Q16" i="1"/>
  <c r="K28" i="1"/>
  <c r="J28" i="1"/>
  <c r="I28" i="1"/>
  <c r="H28" i="1"/>
  <c r="G28" i="1"/>
  <c r="F28" i="1"/>
  <c r="E28" i="1"/>
  <c r="D28" i="1"/>
  <c r="C28" i="1"/>
  <c r="B28" i="1"/>
  <c r="M28" i="1" l="1"/>
  <c r="O28" i="1" s="1"/>
  <c r="P28" i="1" l="1"/>
  <c r="O31" i="1"/>
  <c r="Q28" i="1" l="1"/>
  <c r="P31" i="1"/>
  <c r="Q31" i="1" s="1"/>
</calcChain>
</file>

<file path=xl/sharedStrings.xml><?xml version="1.0" encoding="utf-8"?>
<sst xmlns="http://schemas.openxmlformats.org/spreadsheetml/2006/main" count="282" uniqueCount="57">
  <si>
    <t>ELK GROVE</t>
  </si>
  <si>
    <t>GLEN OAKS</t>
  </si>
  <si>
    <t>RIO DEL ORO</t>
  </si>
  <si>
    <t>WOODCREEK</t>
  </si>
  <si>
    <t>JOHNSON RANCH</t>
  </si>
  <si>
    <t>ROCKLIN</t>
  </si>
  <si>
    <t>DAVIS</t>
  </si>
  <si>
    <t>DIXON</t>
  </si>
  <si>
    <t>FOLSOM</t>
  </si>
  <si>
    <t>GOLD RIVER</t>
  </si>
  <si>
    <t>FULTON EL CAMINO</t>
  </si>
  <si>
    <t>ARDEN PARK</t>
  </si>
  <si>
    <t>DEL NORTE</t>
  </si>
  <si>
    <t>FAIR OAKS</t>
  </si>
  <si>
    <t>LAGUNA CREEK</t>
  </si>
  <si>
    <t>SUNRISE</t>
  </si>
  <si>
    <t>ARDEN HILLS</t>
  </si>
  <si>
    <t>AMADOR</t>
  </si>
  <si>
    <t>GALT</t>
  </si>
  <si>
    <t>WEST SAC</t>
  </si>
  <si>
    <t>CARMICHAEL</t>
  </si>
  <si>
    <t>NO. HIGHLANDS</t>
  </si>
  <si>
    <t>RIO LINDA</t>
  </si>
  <si>
    <t>RIO VISTA</t>
  </si>
  <si>
    <t>SAC TOWN</t>
  </si>
  <si>
    <t>WOODLAND</t>
  </si>
  <si>
    <t>NCSL TEAMS</t>
  </si>
  <si>
    <t>1 st PL</t>
  </si>
  <si>
    <t>2nd PL</t>
  </si>
  <si>
    <t>3rd PL</t>
  </si>
  <si>
    <t>4th PL</t>
  </si>
  <si>
    <t>5th PL</t>
  </si>
  <si>
    <t>6th PL</t>
  </si>
  <si>
    <t>7th PL</t>
  </si>
  <si>
    <t>8th PL</t>
  </si>
  <si>
    <t>9th PL</t>
  </si>
  <si>
    <t>10th PL</t>
  </si>
  <si>
    <t>total</t>
  </si>
  <si>
    <t>Total Ribbons</t>
  </si>
  <si>
    <t>Heat winner ribbon</t>
  </si>
  <si>
    <t>Participant</t>
  </si>
  <si>
    <t>ROSEVILLE</t>
  </si>
  <si>
    <t xml:space="preserve">CARMICHAEL </t>
  </si>
  <si>
    <t xml:space="preserve">ARDEN PARK </t>
  </si>
  <si>
    <t xml:space="preserve">ARDEN HILLS </t>
  </si>
  <si>
    <t xml:space="preserve">AMADOR </t>
  </si>
  <si>
    <t>Ribbon Total</t>
  </si>
  <si>
    <t>Tax</t>
  </si>
  <si>
    <t>Total Billing Amount</t>
  </si>
  <si>
    <t>Heat winner ribbon (NCSL)</t>
  </si>
  <si>
    <t>percentage of total order</t>
  </si>
  <si>
    <t>total cost</t>
  </si>
  <si>
    <t>team registration</t>
  </si>
  <si>
    <t>total billed to team</t>
  </si>
  <si>
    <t>ROLLINGWOOD</t>
  </si>
  <si>
    <t>NCSL Heat Winner Ribbon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</si>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</sst>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ont="1" applyFill="1"/>
    <xf numFmtId="2" fontId="1" fillId="0" borderId="0" xfId="0" applyNumberFormat="1" applyFont="1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0" xfId="0" applyFont="1" applyFill="1"/>
    <xf numFmtId="0" fontId="0" fillId="0" borderId="0" xfId="0" applyFill="1"/>
    <xf numFmtId="0" fontId="1" fillId="0" borderId="0" xfId="0" applyFont="1" applyAlignment="1">
      <alignment wrapText="1"/>
    </xf>
    <xf numFmtId="164" fontId="0" fillId="0" borderId="0" xfId="0" applyNumberFormat="1" applyFill="1"/>
    <xf numFmtId="164" fontId="0" fillId="0" borderId="0" xfId="0" applyNumberFormat="1"/>
    <xf numFmtId="10" fontId="0" fillId="0" borderId="0" xfId="0" applyNumberFormat="1" applyFill="1"/>
    <xf numFmtId="164" fontId="1" fillId="0" borderId="0" xfId="0" applyNumberFormat="1" applyFont="1"/>
    <xf numFmtId="10" fontId="0" fillId="0" borderId="1" xfId="0" applyNumberFormat="1" applyFill="1" applyBorder="1"/>
    <xf numFmtId="164" fontId="0" fillId="0" borderId="1" xfId="0" applyNumberFormat="1" applyFill="1" applyBorder="1"/>
    <xf numFmtId="10" fontId="1" fillId="0" borderId="0" xfId="0" applyNumberFormat="1" applyFont="1" applyFill="1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/>
    <xf numFmtId="0" fontId="1" fillId="3" borderId="0" xfId="0" applyFont="1" applyFill="1"/>
    <xf numFmtId="0" fontId="1" fillId="3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topLeftCell="A9" workbookViewId="0">
      <selection activeCell="L31" sqref="L31"/>
    </sheetView>
  </sheetViews>
  <sheetFormatPr defaultRowHeight="15" x14ac:dyDescent="0.25"/>
  <cols>
    <col min="1" max="1" width="27.140625" customWidth="1"/>
    <col min="2" max="2" width="9.85546875" style="33" customWidth="1"/>
    <col min="3" max="3" width="10.140625" style="33" customWidth="1"/>
    <col min="4" max="11" width="9.140625" style="33"/>
    <col min="12" max="12" width="11.85546875" style="33" customWidth="1"/>
    <col min="13" max="13" width="16" style="33" customWidth="1"/>
    <col min="14" max="14" width="4" customWidth="1"/>
    <col min="15" max="15" width="15.28515625" customWidth="1"/>
    <col min="16" max="16" width="4.28515625" customWidth="1"/>
    <col min="17" max="17" width="16.7109375" customWidth="1"/>
    <col min="18" max="18" width="12.5703125" customWidth="1"/>
    <col min="20" max="20" width="12.5703125" customWidth="1"/>
  </cols>
  <sheetData>
    <row r="1" spans="1:20" ht="30" x14ac:dyDescent="0.25">
      <c r="A1" s="1" t="s">
        <v>26</v>
      </c>
      <c r="B1" s="18" t="s">
        <v>27</v>
      </c>
      <c r="C1" s="18" t="s">
        <v>28</v>
      </c>
      <c r="D1" s="18" t="s">
        <v>29</v>
      </c>
      <c r="E1" s="18" t="s">
        <v>30</v>
      </c>
      <c r="F1" s="18" t="s">
        <v>31</v>
      </c>
      <c r="G1" s="18" t="s">
        <v>32</v>
      </c>
      <c r="H1" s="18" t="s">
        <v>33</v>
      </c>
      <c r="I1" s="18" t="s">
        <v>34</v>
      </c>
      <c r="J1" s="18" t="s">
        <v>35</v>
      </c>
      <c r="K1" s="18" t="s">
        <v>36</v>
      </c>
      <c r="L1" s="18" t="s">
        <v>40</v>
      </c>
      <c r="M1" s="18" t="s">
        <v>38</v>
      </c>
      <c r="O1" s="24" t="s">
        <v>50</v>
      </c>
      <c r="Q1" s="25" t="s">
        <v>51</v>
      </c>
      <c r="R1" s="26" t="s">
        <v>52</v>
      </c>
      <c r="T1" s="10" t="s">
        <v>53</v>
      </c>
    </row>
    <row r="2" spans="1:20" s="9" customFormat="1" x14ac:dyDescent="0.25">
      <c r="A2" s="8" t="s">
        <v>17</v>
      </c>
      <c r="B2" s="32">
        <v>1500</v>
      </c>
      <c r="C2" s="32">
        <v>1400</v>
      </c>
      <c r="D2" s="32">
        <v>800</v>
      </c>
      <c r="E2" s="32">
        <v>500</v>
      </c>
      <c r="F2" s="32">
        <v>0</v>
      </c>
      <c r="G2" s="32">
        <v>0</v>
      </c>
      <c r="H2" s="32">
        <v>0</v>
      </c>
      <c r="I2" s="32">
        <v>0</v>
      </c>
      <c r="J2" s="32">
        <v>0</v>
      </c>
      <c r="K2" s="32">
        <v>0</v>
      </c>
      <c r="L2" s="32">
        <v>0</v>
      </c>
      <c r="M2" s="33">
        <f t="shared" ref="M2:M12" si="0">SUM(B2:L2)</f>
        <v>4200</v>
      </c>
      <c r="O2" s="13">
        <f>M2/78380</f>
        <v>5.3585098239346769E-2</v>
      </c>
      <c r="Q2" s="11">
        <f>19384.94*O2</f>
        <v>1038.7439142638427</v>
      </c>
      <c r="R2" s="11">
        <v>100</v>
      </c>
      <c r="T2" s="11">
        <f>Q2+R2</f>
        <v>1138.7439142638427</v>
      </c>
    </row>
    <row r="3" spans="1:20" x14ac:dyDescent="0.25">
      <c r="A3" s="1" t="s">
        <v>16</v>
      </c>
      <c r="B3" s="33">
        <v>50</v>
      </c>
      <c r="C3" s="33">
        <v>300</v>
      </c>
      <c r="D3" s="33">
        <v>200</v>
      </c>
      <c r="E3" s="33">
        <v>100</v>
      </c>
      <c r="F3" s="33">
        <v>150</v>
      </c>
      <c r="G3" s="33">
        <v>650</v>
      </c>
      <c r="H3" s="33">
        <v>500</v>
      </c>
      <c r="I3" s="33">
        <v>50</v>
      </c>
      <c r="J3" s="33">
        <v>0</v>
      </c>
      <c r="K3" s="33">
        <v>0</v>
      </c>
      <c r="L3" s="33">
        <v>0</v>
      </c>
      <c r="M3" s="33">
        <f t="shared" si="0"/>
        <v>2000</v>
      </c>
      <c r="O3" s="13">
        <f t="shared" ref="O3:O27" si="1">M3/78380</f>
        <v>2.5516713447307986E-2</v>
      </c>
      <c r="Q3" s="11">
        <f t="shared" ref="Q3:Q27" si="2">19384.94*O3</f>
        <v>494.63995917325843</v>
      </c>
      <c r="R3" s="11">
        <v>100</v>
      </c>
      <c r="T3" s="11">
        <f t="shared" ref="T3:T27" si="3">Q3+R3</f>
        <v>594.63995917325838</v>
      </c>
    </row>
    <row r="4" spans="1:20" x14ac:dyDescent="0.25">
      <c r="A4" s="1" t="s">
        <v>11</v>
      </c>
      <c r="B4" s="33">
        <v>600</v>
      </c>
      <c r="C4" s="33">
        <v>650</v>
      </c>
      <c r="D4" s="33">
        <v>450</v>
      </c>
      <c r="E4" s="33">
        <v>750</v>
      </c>
      <c r="F4" s="33">
        <v>350</v>
      </c>
      <c r="G4" s="33">
        <v>450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f t="shared" si="0"/>
        <v>3250</v>
      </c>
      <c r="O4" s="13">
        <f t="shared" si="1"/>
        <v>4.1464659351875481E-2</v>
      </c>
      <c r="Q4" s="11">
        <f t="shared" si="2"/>
        <v>803.78993365654503</v>
      </c>
      <c r="R4" s="11">
        <v>100</v>
      </c>
      <c r="T4" s="11">
        <f t="shared" si="3"/>
        <v>903.78993365654503</v>
      </c>
    </row>
    <row r="5" spans="1:20" x14ac:dyDescent="0.25">
      <c r="A5" s="35" t="s">
        <v>20</v>
      </c>
      <c r="B5" s="33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f t="shared" si="0"/>
        <v>0</v>
      </c>
      <c r="O5" s="13">
        <f t="shared" si="1"/>
        <v>0</v>
      </c>
      <c r="Q5" s="11">
        <f t="shared" si="2"/>
        <v>0</v>
      </c>
      <c r="R5" s="11">
        <v>100</v>
      </c>
      <c r="T5" s="11">
        <f t="shared" si="3"/>
        <v>100</v>
      </c>
    </row>
    <row r="6" spans="1:20" s="9" customFormat="1" x14ac:dyDescent="0.25">
      <c r="A6" s="8" t="s">
        <v>12</v>
      </c>
      <c r="B6" s="32">
        <v>1200</v>
      </c>
      <c r="C6" s="32">
        <v>1200</v>
      </c>
      <c r="D6" s="32">
        <v>1200</v>
      </c>
      <c r="E6" s="32">
        <v>1000</v>
      </c>
      <c r="F6" s="32">
        <v>1000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3">
        <f t="shared" si="0"/>
        <v>5600</v>
      </c>
      <c r="O6" s="13">
        <f t="shared" si="1"/>
        <v>7.1446797652462368E-2</v>
      </c>
      <c r="Q6" s="11">
        <f t="shared" si="2"/>
        <v>1384.9918856851239</v>
      </c>
      <c r="R6" s="11">
        <v>100</v>
      </c>
      <c r="T6" s="11">
        <f t="shared" si="3"/>
        <v>1484.9918856851239</v>
      </c>
    </row>
    <row r="7" spans="1:20" x14ac:dyDescent="0.25">
      <c r="A7" s="1" t="s">
        <v>7</v>
      </c>
      <c r="B7" s="33">
        <v>1200</v>
      </c>
      <c r="C7" s="33">
        <v>1150</v>
      </c>
      <c r="D7" s="33">
        <v>1150</v>
      </c>
      <c r="E7" s="33">
        <v>950</v>
      </c>
      <c r="F7" s="33">
        <v>500</v>
      </c>
      <c r="G7" s="33">
        <v>650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f>SUM(B7:L7)</f>
        <v>5600</v>
      </c>
      <c r="O7" s="13">
        <f t="shared" si="1"/>
        <v>7.1446797652462368E-2</v>
      </c>
      <c r="Q7" s="11">
        <f t="shared" si="2"/>
        <v>1384.9918856851239</v>
      </c>
      <c r="R7" s="11">
        <v>100</v>
      </c>
      <c r="T7" s="11">
        <f t="shared" si="3"/>
        <v>1484.9918856851239</v>
      </c>
    </row>
    <row r="8" spans="1:20" x14ac:dyDescent="0.25">
      <c r="A8" s="1" t="s">
        <v>0</v>
      </c>
      <c r="B8" s="33">
        <v>350</v>
      </c>
      <c r="C8" s="33">
        <v>550</v>
      </c>
      <c r="D8" s="33">
        <v>600</v>
      </c>
      <c r="E8" s="33">
        <v>600</v>
      </c>
      <c r="F8" s="33">
        <v>550</v>
      </c>
      <c r="G8" s="33">
        <v>500</v>
      </c>
      <c r="H8" s="33">
        <v>350</v>
      </c>
      <c r="I8" s="33">
        <v>250</v>
      </c>
      <c r="J8" s="33">
        <v>200</v>
      </c>
      <c r="K8" s="33">
        <v>0</v>
      </c>
      <c r="L8" s="33">
        <v>0</v>
      </c>
      <c r="M8" s="33">
        <f t="shared" si="0"/>
        <v>3950</v>
      </c>
      <c r="O8" s="13">
        <f t="shared" si="1"/>
        <v>5.0395509058433277E-2</v>
      </c>
      <c r="Q8" s="11">
        <f t="shared" si="2"/>
        <v>976.91391936718549</v>
      </c>
      <c r="R8" s="11">
        <v>100</v>
      </c>
      <c r="T8" s="11">
        <f t="shared" si="3"/>
        <v>1076.9139193671854</v>
      </c>
    </row>
    <row r="9" spans="1:20" x14ac:dyDescent="0.25">
      <c r="A9" s="35" t="s">
        <v>13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f t="shared" si="0"/>
        <v>0</v>
      </c>
      <c r="O9" s="13">
        <f t="shared" si="1"/>
        <v>0</v>
      </c>
      <c r="Q9" s="11">
        <f t="shared" si="2"/>
        <v>0</v>
      </c>
      <c r="R9" s="11">
        <v>100</v>
      </c>
      <c r="T9" s="11">
        <f t="shared" si="3"/>
        <v>100</v>
      </c>
    </row>
    <row r="10" spans="1:20" x14ac:dyDescent="0.25">
      <c r="A10" s="1" t="s">
        <v>8</v>
      </c>
      <c r="B10" s="33">
        <v>450</v>
      </c>
      <c r="C10" s="33">
        <v>250</v>
      </c>
      <c r="D10" s="33">
        <v>250</v>
      </c>
      <c r="E10" s="33">
        <v>250</v>
      </c>
      <c r="F10" s="33">
        <v>150</v>
      </c>
      <c r="G10" s="33">
        <v>200</v>
      </c>
      <c r="H10" s="33">
        <v>0</v>
      </c>
      <c r="I10" s="33">
        <v>0</v>
      </c>
      <c r="J10" s="33">
        <v>500</v>
      </c>
      <c r="K10" s="33">
        <v>500</v>
      </c>
      <c r="L10" s="33">
        <v>0</v>
      </c>
      <c r="M10" s="33">
        <f t="shared" si="0"/>
        <v>2550</v>
      </c>
      <c r="O10" s="13">
        <f t="shared" si="1"/>
        <v>3.2533809645317685E-2</v>
      </c>
      <c r="Q10" s="11">
        <f t="shared" si="2"/>
        <v>630.66594794590458</v>
      </c>
      <c r="R10" s="11">
        <v>100</v>
      </c>
      <c r="T10" s="11">
        <f t="shared" si="3"/>
        <v>730.66594794590458</v>
      </c>
    </row>
    <row r="11" spans="1:20" x14ac:dyDescent="0.25">
      <c r="A11" s="36" t="s">
        <v>10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3">
        <f t="shared" si="0"/>
        <v>0</v>
      </c>
      <c r="O11" s="13">
        <f t="shared" si="1"/>
        <v>0</v>
      </c>
      <c r="Q11" s="11">
        <f t="shared" si="2"/>
        <v>0</v>
      </c>
      <c r="R11" s="11">
        <v>100</v>
      </c>
      <c r="T11" s="11">
        <f t="shared" si="3"/>
        <v>100</v>
      </c>
    </row>
    <row r="12" spans="1:20" x14ac:dyDescent="0.25">
      <c r="A12" s="29" t="s">
        <v>18</v>
      </c>
      <c r="B12" s="27">
        <v>600</v>
      </c>
      <c r="C12" s="27">
        <v>450</v>
      </c>
      <c r="D12" s="27">
        <v>350</v>
      </c>
      <c r="E12" s="27">
        <v>250</v>
      </c>
      <c r="F12" s="27">
        <v>300</v>
      </c>
      <c r="G12" s="27">
        <v>350</v>
      </c>
      <c r="H12" s="27">
        <v>0</v>
      </c>
      <c r="I12" s="28">
        <v>0</v>
      </c>
      <c r="J12" s="27">
        <v>0</v>
      </c>
      <c r="K12" s="27">
        <v>0</v>
      </c>
      <c r="L12" s="27">
        <v>0</v>
      </c>
      <c r="M12" s="33">
        <f t="shared" si="0"/>
        <v>2300</v>
      </c>
      <c r="O12" s="13">
        <f t="shared" si="1"/>
        <v>2.9344220464404186E-2</v>
      </c>
      <c r="Q12" s="11">
        <f t="shared" si="2"/>
        <v>568.83595304924722</v>
      </c>
      <c r="R12" s="11">
        <v>100</v>
      </c>
      <c r="T12" s="11">
        <f t="shared" si="3"/>
        <v>668.83595304924722</v>
      </c>
    </row>
    <row r="13" spans="1:20" x14ac:dyDescent="0.25">
      <c r="A13" s="29" t="s">
        <v>1</v>
      </c>
      <c r="B13" s="30">
        <v>400</v>
      </c>
      <c r="C13" s="30">
        <v>500</v>
      </c>
      <c r="D13" s="30">
        <v>400</v>
      </c>
      <c r="E13" s="30">
        <v>200</v>
      </c>
      <c r="F13" s="30">
        <v>400</v>
      </c>
      <c r="G13" s="30">
        <v>500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>
        <f>SUM(B13:L13)</f>
        <v>2400</v>
      </c>
      <c r="O13" s="13">
        <f t="shared" si="1"/>
        <v>3.0620056136769585E-2</v>
      </c>
      <c r="Q13" s="11">
        <f t="shared" si="2"/>
        <v>593.56795100791021</v>
      </c>
      <c r="R13" s="11">
        <v>100</v>
      </c>
      <c r="T13" s="11">
        <f t="shared" si="3"/>
        <v>693.56795100791021</v>
      </c>
    </row>
    <row r="14" spans="1:20" x14ac:dyDescent="0.25">
      <c r="A14" s="35" t="s">
        <v>9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f t="shared" ref="M14:M27" si="4">SUM(B14:L14)</f>
        <v>0</v>
      </c>
      <c r="O14" s="13">
        <f t="shared" si="1"/>
        <v>0</v>
      </c>
      <c r="Q14" s="11">
        <f t="shared" si="2"/>
        <v>0</v>
      </c>
      <c r="R14" s="11">
        <v>100</v>
      </c>
      <c r="T14" s="11">
        <f t="shared" si="3"/>
        <v>100</v>
      </c>
    </row>
    <row r="15" spans="1:20" x14ac:dyDescent="0.25">
      <c r="A15" s="1" t="s">
        <v>4</v>
      </c>
      <c r="B15" s="33">
        <v>600</v>
      </c>
      <c r="C15" s="33">
        <v>600</v>
      </c>
      <c r="D15" s="33">
        <v>300</v>
      </c>
      <c r="E15" s="33">
        <v>300</v>
      </c>
      <c r="F15" s="33">
        <v>480</v>
      </c>
      <c r="G15" s="33">
        <v>200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f t="shared" si="4"/>
        <v>2480</v>
      </c>
      <c r="O15" s="13">
        <f t="shared" si="1"/>
        <v>3.1640724674661905E-2</v>
      </c>
      <c r="Q15" s="11">
        <f t="shared" si="2"/>
        <v>613.35354937484055</v>
      </c>
      <c r="R15" s="11">
        <v>100</v>
      </c>
      <c r="T15" s="11">
        <f t="shared" si="3"/>
        <v>713.35354937484055</v>
      </c>
    </row>
    <row r="16" spans="1:20" s="9" customFormat="1" x14ac:dyDescent="0.25">
      <c r="A16" s="8" t="s">
        <v>14</v>
      </c>
      <c r="B16" s="32">
        <v>450</v>
      </c>
      <c r="C16" s="32">
        <v>350</v>
      </c>
      <c r="D16" s="32">
        <v>550</v>
      </c>
      <c r="E16" s="32">
        <v>200</v>
      </c>
      <c r="F16" s="32">
        <v>750</v>
      </c>
      <c r="G16" s="32">
        <v>900</v>
      </c>
      <c r="H16" s="32">
        <v>800</v>
      </c>
      <c r="I16" s="32">
        <v>300</v>
      </c>
      <c r="J16" s="32">
        <v>0</v>
      </c>
      <c r="K16" s="32">
        <v>0</v>
      </c>
      <c r="L16" s="32">
        <v>0</v>
      </c>
      <c r="M16" s="33">
        <f t="shared" si="4"/>
        <v>4300</v>
      </c>
      <c r="O16" s="13">
        <f t="shared" si="1"/>
        <v>5.4860933911712172E-2</v>
      </c>
      <c r="Q16" s="11">
        <f t="shared" si="2"/>
        <v>1063.4759122225057</v>
      </c>
      <c r="R16" s="11">
        <v>100</v>
      </c>
      <c r="T16" s="11">
        <f t="shared" si="3"/>
        <v>1163.4759122225057</v>
      </c>
    </row>
    <row r="17" spans="1:20" s="9" customFormat="1" x14ac:dyDescent="0.25">
      <c r="A17" s="8" t="s">
        <v>21</v>
      </c>
      <c r="B17" s="32">
        <v>300</v>
      </c>
      <c r="C17" s="32">
        <v>300</v>
      </c>
      <c r="D17" s="32">
        <v>300</v>
      </c>
      <c r="E17" s="32">
        <v>200</v>
      </c>
      <c r="F17" s="32">
        <v>200</v>
      </c>
      <c r="G17" s="32">
        <v>300</v>
      </c>
      <c r="H17" s="32">
        <v>300</v>
      </c>
      <c r="I17" s="32">
        <v>300</v>
      </c>
      <c r="J17" s="32">
        <v>0</v>
      </c>
      <c r="K17" s="32">
        <v>0</v>
      </c>
      <c r="L17" s="32">
        <v>0</v>
      </c>
      <c r="M17" s="33">
        <f t="shared" si="4"/>
        <v>2200</v>
      </c>
      <c r="O17" s="13">
        <f t="shared" si="1"/>
        <v>2.8068384792038787E-2</v>
      </c>
      <c r="Q17" s="11">
        <f t="shared" si="2"/>
        <v>544.10395509058435</v>
      </c>
      <c r="R17" s="11">
        <v>100</v>
      </c>
      <c r="T17" s="11">
        <f t="shared" si="3"/>
        <v>644.10395509058435</v>
      </c>
    </row>
    <row r="18" spans="1:20" x14ac:dyDescent="0.25">
      <c r="A18" s="1" t="s">
        <v>2</v>
      </c>
      <c r="B18" s="33">
        <v>1000</v>
      </c>
      <c r="C18" s="33">
        <v>1000</v>
      </c>
      <c r="D18" s="33">
        <v>1000</v>
      </c>
      <c r="E18" s="33">
        <v>1000</v>
      </c>
      <c r="F18" s="33">
        <v>1000</v>
      </c>
      <c r="G18" s="33">
        <v>1000</v>
      </c>
      <c r="H18" s="33">
        <v>1000</v>
      </c>
      <c r="I18" s="33">
        <v>1000</v>
      </c>
      <c r="J18" s="33">
        <v>0</v>
      </c>
      <c r="K18" s="33">
        <v>0</v>
      </c>
      <c r="L18" s="33">
        <v>0</v>
      </c>
      <c r="M18" s="33">
        <f>SUM(B18:L18)</f>
        <v>8000</v>
      </c>
      <c r="O18" s="13">
        <f t="shared" si="1"/>
        <v>0.10206685378923194</v>
      </c>
      <c r="Q18" s="11">
        <f t="shared" si="2"/>
        <v>1978.5598366930337</v>
      </c>
      <c r="R18" s="11">
        <v>100</v>
      </c>
      <c r="T18" s="11">
        <f t="shared" si="3"/>
        <v>2078.5598366930335</v>
      </c>
    </row>
    <row r="19" spans="1:20" x14ac:dyDescent="0.25">
      <c r="A19" s="35" t="s">
        <v>22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f t="shared" si="4"/>
        <v>0</v>
      </c>
      <c r="O19" s="13">
        <f t="shared" si="1"/>
        <v>0</v>
      </c>
      <c r="Q19" s="11">
        <f t="shared" si="2"/>
        <v>0</v>
      </c>
      <c r="R19" s="11">
        <v>100</v>
      </c>
      <c r="T19" s="11">
        <f t="shared" si="3"/>
        <v>100</v>
      </c>
    </row>
    <row r="20" spans="1:20" x14ac:dyDescent="0.25">
      <c r="A20" s="1" t="s">
        <v>23</v>
      </c>
      <c r="B20" s="33">
        <v>500</v>
      </c>
      <c r="C20" s="33">
        <v>500</v>
      </c>
      <c r="D20" s="33">
        <v>500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f t="shared" si="4"/>
        <v>1500</v>
      </c>
      <c r="O20" s="13">
        <f t="shared" si="1"/>
        <v>1.9137535085480991E-2</v>
      </c>
      <c r="Q20" s="11">
        <f t="shared" si="2"/>
        <v>370.97996937994384</v>
      </c>
      <c r="R20" s="11">
        <v>100</v>
      </c>
      <c r="T20" s="11">
        <f t="shared" si="3"/>
        <v>470.97996937994384</v>
      </c>
    </row>
    <row r="21" spans="1:20" x14ac:dyDescent="0.25">
      <c r="A21" s="1" t="s">
        <v>5</v>
      </c>
      <c r="B21" s="33">
        <v>750</v>
      </c>
      <c r="C21" s="33">
        <v>700</v>
      </c>
      <c r="D21" s="33">
        <v>700</v>
      </c>
      <c r="E21" s="33">
        <v>650</v>
      </c>
      <c r="F21" s="33">
        <v>700</v>
      </c>
      <c r="G21" s="33">
        <v>650</v>
      </c>
      <c r="H21" s="33">
        <v>450</v>
      </c>
      <c r="I21" s="33">
        <v>250</v>
      </c>
      <c r="J21" s="33">
        <v>0</v>
      </c>
      <c r="K21" s="33">
        <v>0</v>
      </c>
      <c r="L21" s="33">
        <v>0</v>
      </c>
      <c r="M21" s="33">
        <f t="shared" si="4"/>
        <v>4850</v>
      </c>
      <c r="O21" s="13">
        <f t="shared" si="1"/>
        <v>6.1878030109721871E-2</v>
      </c>
      <c r="Q21" s="11">
        <f t="shared" si="2"/>
        <v>1199.5019009951518</v>
      </c>
      <c r="R21" s="11">
        <v>100</v>
      </c>
      <c r="T21" s="11">
        <f t="shared" si="3"/>
        <v>1299.5019009951518</v>
      </c>
    </row>
    <row r="22" spans="1:20" x14ac:dyDescent="0.25">
      <c r="A22" s="35" t="s">
        <v>54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f t="shared" si="4"/>
        <v>0</v>
      </c>
      <c r="O22" s="13">
        <f t="shared" si="1"/>
        <v>0</v>
      </c>
      <c r="Q22" s="11">
        <f t="shared" si="2"/>
        <v>0</v>
      </c>
      <c r="R22" s="11">
        <v>100</v>
      </c>
      <c r="T22" s="11">
        <f t="shared" si="3"/>
        <v>100</v>
      </c>
    </row>
    <row r="23" spans="1:20" x14ac:dyDescent="0.25">
      <c r="A23" s="1" t="s">
        <v>24</v>
      </c>
      <c r="B23" s="33">
        <v>2000</v>
      </c>
      <c r="C23" s="33">
        <v>1000</v>
      </c>
      <c r="D23" s="33">
        <v>1000</v>
      </c>
      <c r="E23" s="33">
        <v>200</v>
      </c>
      <c r="F23" s="33">
        <v>200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f t="shared" si="4"/>
        <v>4400</v>
      </c>
      <c r="O23" s="13">
        <f t="shared" si="1"/>
        <v>5.6136769584077574E-2</v>
      </c>
      <c r="Q23" s="11">
        <f t="shared" si="2"/>
        <v>1088.2079101811687</v>
      </c>
      <c r="R23" s="11">
        <v>100</v>
      </c>
      <c r="T23" s="11">
        <f t="shared" si="3"/>
        <v>1188.2079101811687</v>
      </c>
    </row>
    <row r="24" spans="1:20" x14ac:dyDescent="0.25">
      <c r="A24" s="1" t="s">
        <v>15</v>
      </c>
      <c r="B24" s="33">
        <v>200</v>
      </c>
      <c r="C24" s="33">
        <v>300</v>
      </c>
      <c r="D24" s="33">
        <v>500</v>
      </c>
      <c r="E24" s="33">
        <v>400</v>
      </c>
      <c r="F24" s="33">
        <v>200</v>
      </c>
      <c r="G24" s="33">
        <v>400</v>
      </c>
      <c r="H24" s="33">
        <v>400</v>
      </c>
      <c r="I24" s="33">
        <v>0</v>
      </c>
      <c r="J24" s="33">
        <v>0</v>
      </c>
      <c r="K24" s="33">
        <v>0</v>
      </c>
      <c r="L24" s="33">
        <v>0</v>
      </c>
      <c r="M24" s="33">
        <f t="shared" si="4"/>
        <v>2400</v>
      </c>
      <c r="O24" s="13">
        <f t="shared" si="1"/>
        <v>3.0620056136769585E-2</v>
      </c>
      <c r="Q24" s="11">
        <f t="shared" si="2"/>
        <v>593.56795100791021</v>
      </c>
      <c r="R24" s="11">
        <v>100</v>
      </c>
      <c r="T24" s="11">
        <f t="shared" si="3"/>
        <v>693.56795100791021</v>
      </c>
    </row>
    <row r="25" spans="1:20" s="9" customFormat="1" x14ac:dyDescent="0.25">
      <c r="A25" s="8" t="s">
        <v>19</v>
      </c>
      <c r="B25" s="32">
        <v>1500</v>
      </c>
      <c r="C25" s="32">
        <v>1500</v>
      </c>
      <c r="D25" s="32">
        <v>1500</v>
      </c>
      <c r="E25" s="32">
        <v>1500</v>
      </c>
      <c r="F25" s="32">
        <v>1500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3">
        <f t="shared" si="4"/>
        <v>7500</v>
      </c>
      <c r="O25" s="13">
        <f t="shared" si="1"/>
        <v>9.5687675427404945E-2</v>
      </c>
      <c r="Q25" s="11">
        <f t="shared" si="2"/>
        <v>1854.899846899719</v>
      </c>
      <c r="R25" s="11">
        <v>100</v>
      </c>
      <c r="T25" s="11">
        <f t="shared" si="3"/>
        <v>1954.899846899719</v>
      </c>
    </row>
    <row r="26" spans="1:20" s="9" customFormat="1" x14ac:dyDescent="0.25">
      <c r="A26" s="8" t="s">
        <v>3</v>
      </c>
      <c r="B26" s="32">
        <v>500</v>
      </c>
      <c r="C26" s="32">
        <v>0</v>
      </c>
      <c r="D26" s="32">
        <v>1000</v>
      </c>
      <c r="E26" s="32">
        <v>1500</v>
      </c>
      <c r="F26" s="32">
        <v>1200</v>
      </c>
      <c r="G26" s="32">
        <v>500</v>
      </c>
      <c r="H26" s="32">
        <v>500</v>
      </c>
      <c r="I26" s="32">
        <v>0</v>
      </c>
      <c r="J26" s="32">
        <v>0</v>
      </c>
      <c r="K26" s="32">
        <v>0</v>
      </c>
      <c r="L26" s="32">
        <v>0</v>
      </c>
      <c r="M26" s="33">
        <f t="shared" si="4"/>
        <v>5200</v>
      </c>
      <c r="O26" s="13">
        <f t="shared" si="1"/>
        <v>6.6343454963000759E-2</v>
      </c>
      <c r="Q26" s="11">
        <f t="shared" si="2"/>
        <v>1286.0638938504719</v>
      </c>
      <c r="R26" s="11">
        <v>100</v>
      </c>
      <c r="T26" s="11">
        <f t="shared" si="3"/>
        <v>1386.0638938504719</v>
      </c>
    </row>
    <row r="27" spans="1:20" x14ac:dyDescent="0.25">
      <c r="A27" s="6" t="s">
        <v>25</v>
      </c>
      <c r="B27" s="23">
        <v>500</v>
      </c>
      <c r="C27" s="23">
        <v>500</v>
      </c>
      <c r="D27" s="23">
        <v>500</v>
      </c>
      <c r="E27" s="23">
        <v>500</v>
      </c>
      <c r="F27" s="23">
        <v>500</v>
      </c>
      <c r="G27" s="23">
        <v>300</v>
      </c>
      <c r="H27" s="23">
        <v>300</v>
      </c>
      <c r="I27" s="23">
        <v>300</v>
      </c>
      <c r="J27" s="23">
        <v>0</v>
      </c>
      <c r="K27" s="23">
        <v>0</v>
      </c>
      <c r="L27" s="23">
        <v>300</v>
      </c>
      <c r="M27" s="33">
        <f t="shared" si="4"/>
        <v>3700</v>
      </c>
      <c r="N27" s="7"/>
      <c r="O27" s="13">
        <f t="shared" si="1"/>
        <v>4.7205919877519778E-2</v>
      </c>
      <c r="P27" s="7"/>
      <c r="Q27" s="11">
        <f t="shared" si="2"/>
        <v>915.08392447052813</v>
      </c>
      <c r="R27" s="16">
        <v>100</v>
      </c>
      <c r="S27" s="7"/>
      <c r="T27" s="16">
        <f t="shared" si="3"/>
        <v>1015.0839244705281</v>
      </c>
    </row>
    <row r="28" spans="1:20" x14ac:dyDescent="0.25">
      <c r="B28" s="18">
        <f t="shared" ref="B28:M28" si="5">SUM(B2:B27)</f>
        <v>14650</v>
      </c>
      <c r="C28" s="18">
        <f t="shared" si="5"/>
        <v>13200</v>
      </c>
      <c r="D28" s="18">
        <f t="shared" si="5"/>
        <v>13250</v>
      </c>
      <c r="E28" s="18">
        <f t="shared" si="5"/>
        <v>11050</v>
      </c>
      <c r="F28" s="18">
        <f t="shared" si="5"/>
        <v>10130</v>
      </c>
      <c r="G28" s="18">
        <f t="shared" si="5"/>
        <v>7550</v>
      </c>
      <c r="H28" s="18">
        <f t="shared" si="5"/>
        <v>4600</v>
      </c>
      <c r="I28" s="18">
        <f t="shared" si="5"/>
        <v>2450</v>
      </c>
      <c r="J28" s="18">
        <f t="shared" si="5"/>
        <v>700</v>
      </c>
      <c r="K28" s="18">
        <f t="shared" si="5"/>
        <v>500</v>
      </c>
      <c r="L28" s="18">
        <f t="shared" si="5"/>
        <v>300</v>
      </c>
      <c r="M28" s="31">
        <f t="shared" si="5"/>
        <v>78380</v>
      </c>
      <c r="O28" s="17">
        <f>SUM(O2:O27)</f>
        <v>1</v>
      </c>
      <c r="Q28" s="14">
        <f>SUM(Q2:Q27)</f>
        <v>19384.939999999995</v>
      </c>
      <c r="R28" s="14">
        <f>SUM(R2:R27)</f>
        <v>2600</v>
      </c>
      <c r="S28" s="1"/>
      <c r="T28" s="14">
        <f>SUM(T2:T27)</f>
        <v>21984.939999999995</v>
      </c>
    </row>
    <row r="29" spans="1:20" x14ac:dyDescent="0.25">
      <c r="Q29" s="12"/>
    </row>
    <row r="30" spans="1:20" x14ac:dyDescent="0.25">
      <c r="A30" s="34" t="s">
        <v>55</v>
      </c>
      <c r="M30" s="33">
        <v>4000</v>
      </c>
      <c r="Q30" s="12">
        <v>989.28</v>
      </c>
    </row>
    <row r="31" spans="1:20" x14ac:dyDescent="0.25">
      <c r="O31" t="s">
        <v>56</v>
      </c>
      <c r="Q31" s="12">
        <f>SUM(Q28:Q30)</f>
        <v>20374.219999999994</v>
      </c>
    </row>
  </sheetData>
  <pageMargins left="0.25" right="0.25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B6" sqref="B6:L6"/>
    </sheetView>
  </sheetViews>
  <sheetFormatPr defaultRowHeight="15" x14ac:dyDescent="0.25"/>
  <cols>
    <col min="1" max="1" width="27.140625" customWidth="1"/>
    <col min="2" max="2" width="9.85546875" style="20" customWidth="1"/>
    <col min="3" max="3" width="10.140625" style="20" customWidth="1"/>
    <col min="4" max="11" width="9.140625" style="20"/>
    <col min="12" max="12" width="11.85546875" style="20" customWidth="1"/>
    <col min="13" max="13" width="16" style="20" customWidth="1"/>
    <col min="14" max="14" width="4" customWidth="1"/>
    <col min="15" max="15" width="15.28515625" customWidth="1"/>
    <col min="16" max="16" width="4.28515625" customWidth="1"/>
    <col min="17" max="17" width="16.7109375" customWidth="1"/>
    <col min="18" max="18" width="12.5703125" customWidth="1"/>
    <col min="20" max="20" width="12.5703125" customWidth="1"/>
  </cols>
  <sheetData>
    <row r="1" spans="1:20" ht="30" x14ac:dyDescent="0.25">
      <c r="A1" s="1" t="s">
        <v>26</v>
      </c>
      <c r="B1" s="18" t="s">
        <v>27</v>
      </c>
      <c r="C1" s="18" t="s">
        <v>28</v>
      </c>
      <c r="D1" s="18" t="s">
        <v>29</v>
      </c>
      <c r="E1" s="18" t="s">
        <v>30</v>
      </c>
      <c r="F1" s="18" t="s">
        <v>31</v>
      </c>
      <c r="G1" s="18" t="s">
        <v>32</v>
      </c>
      <c r="H1" s="18" t="s">
        <v>33</v>
      </c>
      <c r="I1" s="18" t="s">
        <v>34</v>
      </c>
      <c r="J1" s="18" t="s">
        <v>35</v>
      </c>
      <c r="K1" s="18" t="s">
        <v>36</v>
      </c>
      <c r="L1" s="18" t="s">
        <v>40</v>
      </c>
      <c r="M1" s="18" t="s">
        <v>38</v>
      </c>
      <c r="O1" s="24" t="s">
        <v>50</v>
      </c>
      <c r="Q1" s="25" t="s">
        <v>51</v>
      </c>
      <c r="R1" s="26" t="s">
        <v>52</v>
      </c>
      <c r="T1" s="10" t="s">
        <v>53</v>
      </c>
    </row>
    <row r="2" spans="1:20" s="9" customFormat="1" x14ac:dyDescent="0.25">
      <c r="A2" s="8" t="s">
        <v>17</v>
      </c>
      <c r="B2" s="32">
        <v>700</v>
      </c>
      <c r="C2" s="32">
        <v>700</v>
      </c>
      <c r="D2" s="32">
        <v>700</v>
      </c>
      <c r="E2" s="32">
        <v>700</v>
      </c>
      <c r="F2" s="32">
        <v>700</v>
      </c>
      <c r="G2" s="32">
        <v>700</v>
      </c>
      <c r="H2" s="32">
        <v>0</v>
      </c>
      <c r="I2" s="32">
        <v>0</v>
      </c>
      <c r="J2" s="32">
        <v>0</v>
      </c>
      <c r="K2" s="32">
        <v>0</v>
      </c>
      <c r="L2" s="32">
        <v>0</v>
      </c>
      <c r="M2" s="20">
        <f t="shared" ref="M2:M12" si="0">SUM(B2:L2)</f>
        <v>4200</v>
      </c>
      <c r="O2" s="13">
        <f>M2/84970</f>
        <v>4.9429210309521007E-2</v>
      </c>
      <c r="Q2" s="11">
        <f>21014.78*O2</f>
        <v>1038.7439802283159</v>
      </c>
      <c r="R2" s="11">
        <v>100</v>
      </c>
      <c r="T2" s="11">
        <f>Q2+R2</f>
        <v>1138.7439802283159</v>
      </c>
    </row>
    <row r="3" spans="1:20" x14ac:dyDescent="0.25">
      <c r="A3" s="1" t="s">
        <v>16</v>
      </c>
      <c r="B3" s="20">
        <v>950</v>
      </c>
      <c r="C3" s="20">
        <v>750</v>
      </c>
      <c r="D3" s="20">
        <v>650</v>
      </c>
      <c r="E3" s="20">
        <v>400</v>
      </c>
      <c r="F3" s="20">
        <v>450</v>
      </c>
      <c r="G3" s="20">
        <v>1000</v>
      </c>
      <c r="H3" s="20">
        <v>900</v>
      </c>
      <c r="I3" s="20">
        <v>850</v>
      </c>
      <c r="J3" s="20">
        <v>0</v>
      </c>
      <c r="K3" s="20">
        <v>0</v>
      </c>
      <c r="L3" s="20">
        <v>0</v>
      </c>
      <c r="M3" s="20">
        <f t="shared" si="0"/>
        <v>5950</v>
      </c>
      <c r="O3" s="13">
        <f t="shared" ref="O3:O27" si="1">M3/84970</f>
        <v>7.0024714605154761E-2</v>
      </c>
      <c r="Q3" s="11">
        <f t="shared" ref="Q3:Q27" si="2">21014.78*O3</f>
        <v>1471.5539719901142</v>
      </c>
      <c r="R3" s="11">
        <v>100</v>
      </c>
      <c r="T3" s="11">
        <f t="shared" ref="T3:T27" si="3">Q3+R3</f>
        <v>1571.5539719901142</v>
      </c>
    </row>
    <row r="4" spans="1:20" x14ac:dyDescent="0.25">
      <c r="A4" s="1" t="s">
        <v>11</v>
      </c>
      <c r="B4" s="20">
        <v>600</v>
      </c>
      <c r="C4" s="20">
        <v>550</v>
      </c>
      <c r="D4" s="20">
        <v>700</v>
      </c>
      <c r="E4" s="20">
        <v>400</v>
      </c>
      <c r="F4" s="20">
        <v>600</v>
      </c>
      <c r="G4" s="20">
        <v>400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f t="shared" si="0"/>
        <v>3250</v>
      </c>
      <c r="O4" s="13">
        <f t="shared" si="1"/>
        <v>3.8248793691891256E-2</v>
      </c>
      <c r="Q4" s="11">
        <f t="shared" si="2"/>
        <v>803.78998470048248</v>
      </c>
      <c r="R4" s="11">
        <v>100</v>
      </c>
      <c r="T4" s="11">
        <f t="shared" si="3"/>
        <v>903.78998470048248</v>
      </c>
    </row>
    <row r="5" spans="1:20" x14ac:dyDescent="0.25">
      <c r="A5" s="1" t="s">
        <v>20</v>
      </c>
      <c r="B5" s="20">
        <v>0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f t="shared" si="0"/>
        <v>0</v>
      </c>
      <c r="O5" s="13">
        <f t="shared" si="1"/>
        <v>0</v>
      </c>
      <c r="Q5" s="11">
        <f t="shared" si="2"/>
        <v>0</v>
      </c>
      <c r="R5" s="11">
        <v>100</v>
      </c>
      <c r="T5" s="11">
        <f t="shared" si="3"/>
        <v>100</v>
      </c>
    </row>
    <row r="6" spans="1:20" s="9" customFormat="1" x14ac:dyDescent="0.25">
      <c r="A6" s="8" t="s">
        <v>12</v>
      </c>
      <c r="B6" s="19">
        <v>1200</v>
      </c>
      <c r="C6" s="19">
        <v>1200</v>
      </c>
      <c r="D6" s="19">
        <v>1200</v>
      </c>
      <c r="E6" s="19">
        <v>1000</v>
      </c>
      <c r="F6" s="19">
        <v>1000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20">
        <f t="shared" si="0"/>
        <v>5600</v>
      </c>
      <c r="O6" s="13">
        <f t="shared" si="1"/>
        <v>6.5905613746028005E-2</v>
      </c>
      <c r="Q6" s="11">
        <f t="shared" si="2"/>
        <v>1384.9919736377544</v>
      </c>
      <c r="R6" s="11">
        <v>100</v>
      </c>
      <c r="T6" s="11">
        <f t="shared" si="3"/>
        <v>1484.9919736377544</v>
      </c>
    </row>
    <row r="7" spans="1:20" x14ac:dyDescent="0.25">
      <c r="A7" s="1" t="s">
        <v>7</v>
      </c>
      <c r="B7" s="20">
        <v>400</v>
      </c>
      <c r="C7" s="20">
        <v>400</v>
      </c>
      <c r="D7" s="20">
        <v>400</v>
      </c>
      <c r="E7" s="20">
        <v>400</v>
      </c>
      <c r="F7" s="20">
        <v>350</v>
      </c>
      <c r="G7" s="20">
        <v>250</v>
      </c>
      <c r="H7" s="20">
        <v>200</v>
      </c>
      <c r="I7" s="20">
        <v>100</v>
      </c>
      <c r="J7" s="20">
        <v>0</v>
      </c>
      <c r="K7" s="20">
        <v>0</v>
      </c>
      <c r="L7" s="20">
        <v>0</v>
      </c>
      <c r="M7" s="20">
        <f>SUM(B7:L7)</f>
        <v>2500</v>
      </c>
      <c r="O7" s="13">
        <f t="shared" si="1"/>
        <v>2.9422148993762505E-2</v>
      </c>
      <c r="Q7" s="11">
        <f t="shared" si="2"/>
        <v>618.29998823114033</v>
      </c>
      <c r="R7" s="11">
        <v>100</v>
      </c>
      <c r="T7" s="11">
        <f t="shared" si="3"/>
        <v>718.29998823114033</v>
      </c>
    </row>
    <row r="8" spans="1:20" x14ac:dyDescent="0.25">
      <c r="A8" s="1" t="s">
        <v>0</v>
      </c>
      <c r="B8" s="20">
        <v>0</v>
      </c>
      <c r="C8" s="20">
        <v>500</v>
      </c>
      <c r="D8" s="20">
        <v>350</v>
      </c>
      <c r="E8" s="20">
        <v>500</v>
      </c>
      <c r="F8" s="20">
        <v>500</v>
      </c>
      <c r="G8" s="20">
        <v>500</v>
      </c>
      <c r="H8" s="20">
        <v>400</v>
      </c>
      <c r="I8" s="20">
        <v>300</v>
      </c>
      <c r="J8" s="20">
        <v>0</v>
      </c>
      <c r="K8" s="20">
        <v>0</v>
      </c>
      <c r="L8" s="20">
        <v>0</v>
      </c>
      <c r="M8" s="20">
        <f t="shared" si="0"/>
        <v>3050</v>
      </c>
      <c r="O8" s="13">
        <f t="shared" si="1"/>
        <v>3.5895021772390255E-2</v>
      </c>
      <c r="Q8" s="11">
        <f t="shared" si="2"/>
        <v>754.32598564199122</v>
      </c>
      <c r="R8" s="11">
        <v>100</v>
      </c>
      <c r="T8" s="11">
        <f t="shared" si="3"/>
        <v>854.32598564199122</v>
      </c>
    </row>
    <row r="9" spans="1:20" x14ac:dyDescent="0.25">
      <c r="A9" s="1" t="s">
        <v>13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f t="shared" si="0"/>
        <v>0</v>
      </c>
      <c r="O9" s="13">
        <f t="shared" si="1"/>
        <v>0</v>
      </c>
      <c r="Q9" s="11">
        <f t="shared" si="2"/>
        <v>0</v>
      </c>
      <c r="R9" s="11">
        <v>100</v>
      </c>
      <c r="T9" s="11">
        <f t="shared" si="3"/>
        <v>100</v>
      </c>
    </row>
    <row r="10" spans="1:20" x14ac:dyDescent="0.25">
      <c r="A10" s="1" t="s">
        <v>8</v>
      </c>
      <c r="B10" s="20">
        <v>1000</v>
      </c>
      <c r="C10" s="20">
        <v>750</v>
      </c>
      <c r="D10" s="20">
        <v>350</v>
      </c>
      <c r="E10" s="20">
        <v>250</v>
      </c>
      <c r="F10" s="20">
        <v>150</v>
      </c>
      <c r="G10" s="20">
        <v>100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f t="shared" si="0"/>
        <v>2600</v>
      </c>
      <c r="O10" s="13">
        <f t="shared" si="1"/>
        <v>3.0599034953513005E-2</v>
      </c>
      <c r="Q10" s="11">
        <f t="shared" si="2"/>
        <v>643.03198776038596</v>
      </c>
      <c r="R10" s="11">
        <v>100</v>
      </c>
      <c r="T10" s="11">
        <f t="shared" si="3"/>
        <v>743.03198776038596</v>
      </c>
    </row>
    <row r="11" spans="1:20" x14ac:dyDescent="0.25">
      <c r="A11" s="29" t="s">
        <v>10</v>
      </c>
      <c r="B11" s="30">
        <v>750</v>
      </c>
      <c r="C11" s="30">
        <v>750</v>
      </c>
      <c r="D11" s="30">
        <v>750</v>
      </c>
      <c r="E11" s="30">
        <v>750</v>
      </c>
      <c r="F11" s="30">
        <v>750</v>
      </c>
      <c r="G11" s="30">
        <v>750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20">
        <f t="shared" si="0"/>
        <v>4500</v>
      </c>
      <c r="O11" s="13">
        <f t="shared" si="1"/>
        <v>5.2959868188772505E-2</v>
      </c>
      <c r="Q11" s="11">
        <f t="shared" si="2"/>
        <v>1112.9399788160526</v>
      </c>
      <c r="R11" s="11">
        <v>100</v>
      </c>
      <c r="T11" s="11">
        <f t="shared" si="3"/>
        <v>1212.9399788160526</v>
      </c>
    </row>
    <row r="12" spans="1:20" x14ac:dyDescent="0.25">
      <c r="A12" s="29" t="s">
        <v>18</v>
      </c>
      <c r="B12" s="27">
        <v>800</v>
      </c>
      <c r="C12" s="27">
        <v>800</v>
      </c>
      <c r="D12" s="27">
        <v>800</v>
      </c>
      <c r="E12" s="27">
        <v>800</v>
      </c>
      <c r="F12" s="27">
        <v>300</v>
      </c>
      <c r="G12" s="27">
        <v>300</v>
      </c>
      <c r="H12" s="27">
        <v>300</v>
      </c>
      <c r="I12" s="28">
        <v>100</v>
      </c>
      <c r="J12" s="27">
        <v>0</v>
      </c>
      <c r="K12" s="27">
        <v>0</v>
      </c>
      <c r="L12" s="27">
        <v>0</v>
      </c>
      <c r="M12" s="20">
        <f t="shared" si="0"/>
        <v>4200</v>
      </c>
      <c r="O12" s="13">
        <f t="shared" si="1"/>
        <v>4.9429210309521007E-2</v>
      </c>
      <c r="Q12" s="11">
        <f t="shared" si="2"/>
        <v>1038.7439802283159</v>
      </c>
      <c r="R12" s="11">
        <v>100</v>
      </c>
      <c r="T12" s="11">
        <f t="shared" si="3"/>
        <v>1138.7439802283159</v>
      </c>
    </row>
    <row r="13" spans="1:20" x14ac:dyDescent="0.25">
      <c r="A13" s="29" t="s">
        <v>1</v>
      </c>
      <c r="B13" s="30">
        <v>700</v>
      </c>
      <c r="C13" s="30">
        <v>700</v>
      </c>
      <c r="D13" s="30">
        <v>650</v>
      </c>
      <c r="E13" s="30">
        <v>720</v>
      </c>
      <c r="F13" s="30">
        <v>500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20">
        <f>SUM(B13:L13)</f>
        <v>3270</v>
      </c>
      <c r="O13" s="13">
        <f t="shared" si="1"/>
        <v>3.8484170883841352E-2</v>
      </c>
      <c r="Q13" s="11">
        <f t="shared" si="2"/>
        <v>808.73638460633151</v>
      </c>
      <c r="R13" s="11">
        <v>100</v>
      </c>
      <c r="T13" s="11">
        <f t="shared" si="3"/>
        <v>908.73638460633151</v>
      </c>
    </row>
    <row r="14" spans="1:20" x14ac:dyDescent="0.25">
      <c r="A14" s="1" t="s">
        <v>9</v>
      </c>
      <c r="B14" s="33">
        <v>1300</v>
      </c>
      <c r="C14" s="33">
        <v>1300</v>
      </c>
      <c r="D14" s="33">
        <v>1300</v>
      </c>
      <c r="E14" s="33">
        <v>1400</v>
      </c>
      <c r="F14" s="33">
        <v>1000</v>
      </c>
      <c r="G14" s="33">
        <v>400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f t="shared" ref="M14:M27" si="4">SUM(B14:L14)</f>
        <v>6700</v>
      </c>
      <c r="O14" s="13">
        <f t="shared" si="1"/>
        <v>7.8851359303283505E-2</v>
      </c>
      <c r="Q14" s="11">
        <f t="shared" si="2"/>
        <v>1657.043968459456</v>
      </c>
      <c r="R14" s="11">
        <v>100</v>
      </c>
      <c r="T14" s="11">
        <f t="shared" si="3"/>
        <v>1757.043968459456</v>
      </c>
    </row>
    <row r="15" spans="1:20" x14ac:dyDescent="0.25">
      <c r="A15" s="1" t="s">
        <v>4</v>
      </c>
      <c r="B15" s="20">
        <v>800</v>
      </c>
      <c r="C15" s="20">
        <v>800</v>
      </c>
      <c r="D15" s="20">
        <v>800</v>
      </c>
      <c r="E15" s="20">
        <v>800</v>
      </c>
      <c r="F15" s="20">
        <v>800</v>
      </c>
      <c r="G15" s="20">
        <v>300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f t="shared" si="4"/>
        <v>4300</v>
      </c>
      <c r="O15" s="13">
        <f t="shared" si="1"/>
        <v>5.0606096269271511E-2</v>
      </c>
      <c r="Q15" s="11">
        <f t="shared" si="2"/>
        <v>1063.4759797575616</v>
      </c>
      <c r="R15" s="11">
        <v>100</v>
      </c>
      <c r="T15" s="11">
        <f t="shared" si="3"/>
        <v>1163.4759797575616</v>
      </c>
    </row>
    <row r="16" spans="1:20" s="9" customFormat="1" x14ac:dyDescent="0.25">
      <c r="A16" s="8" t="s">
        <v>14</v>
      </c>
      <c r="B16" s="19">
        <v>500</v>
      </c>
      <c r="C16" s="19">
        <v>500</v>
      </c>
      <c r="D16" s="19">
        <v>600</v>
      </c>
      <c r="E16" s="19">
        <v>800</v>
      </c>
      <c r="F16" s="19">
        <v>700</v>
      </c>
      <c r="G16" s="19">
        <v>800</v>
      </c>
      <c r="H16" s="19">
        <v>500</v>
      </c>
      <c r="I16" s="19">
        <v>200</v>
      </c>
      <c r="J16" s="19">
        <v>0</v>
      </c>
      <c r="K16" s="19">
        <v>0</v>
      </c>
      <c r="L16" s="19">
        <v>0</v>
      </c>
      <c r="M16" s="20">
        <f t="shared" si="4"/>
        <v>4600</v>
      </c>
      <c r="O16" s="13">
        <f t="shared" si="1"/>
        <v>5.4136754148523009E-2</v>
      </c>
      <c r="Q16" s="11">
        <f t="shared" si="2"/>
        <v>1137.6719783452984</v>
      </c>
      <c r="R16" s="11">
        <v>100</v>
      </c>
      <c r="T16" s="11">
        <f t="shared" si="3"/>
        <v>1237.6719783452984</v>
      </c>
    </row>
    <row r="17" spans="1:20" s="9" customFormat="1" x14ac:dyDescent="0.25">
      <c r="A17" s="8" t="s">
        <v>21</v>
      </c>
      <c r="B17" s="19">
        <v>500</v>
      </c>
      <c r="C17" s="19">
        <v>500</v>
      </c>
      <c r="D17" s="19">
        <v>300</v>
      </c>
      <c r="E17" s="19">
        <v>100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20">
        <f t="shared" si="4"/>
        <v>1400</v>
      </c>
      <c r="O17" s="13">
        <f t="shared" si="1"/>
        <v>1.6476403436507001E-2</v>
      </c>
      <c r="Q17" s="11">
        <f t="shared" si="2"/>
        <v>346.24799340943861</v>
      </c>
      <c r="R17" s="11">
        <v>100</v>
      </c>
      <c r="T17" s="11">
        <f t="shared" si="3"/>
        <v>446.24799340943861</v>
      </c>
    </row>
    <row r="18" spans="1:20" x14ac:dyDescent="0.25">
      <c r="A18" s="1" t="s">
        <v>2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f>SUM(B18:L18)</f>
        <v>0</v>
      </c>
      <c r="O18" s="13">
        <f t="shared" si="1"/>
        <v>0</v>
      </c>
      <c r="Q18" s="11">
        <f t="shared" si="2"/>
        <v>0</v>
      </c>
      <c r="R18" s="11">
        <v>100</v>
      </c>
      <c r="T18" s="11">
        <f t="shared" si="3"/>
        <v>100</v>
      </c>
    </row>
    <row r="19" spans="1:20" x14ac:dyDescent="0.25">
      <c r="A19" s="1" t="s">
        <v>22</v>
      </c>
      <c r="B19" s="33">
        <v>300</v>
      </c>
      <c r="C19" s="33">
        <v>300</v>
      </c>
      <c r="D19" s="33">
        <v>300</v>
      </c>
      <c r="E19" s="33">
        <v>200</v>
      </c>
      <c r="F19" s="33">
        <v>200</v>
      </c>
      <c r="G19" s="33">
        <v>100</v>
      </c>
      <c r="H19" s="33">
        <v>100</v>
      </c>
      <c r="I19" s="33">
        <v>100</v>
      </c>
      <c r="J19" s="33">
        <v>50</v>
      </c>
      <c r="K19" s="33">
        <v>50</v>
      </c>
      <c r="L19" s="33">
        <v>200</v>
      </c>
      <c r="M19" s="20">
        <f t="shared" si="4"/>
        <v>1900</v>
      </c>
      <c r="O19" s="13">
        <f t="shared" si="1"/>
        <v>2.2360833235259503E-2</v>
      </c>
      <c r="Q19" s="11">
        <f t="shared" si="2"/>
        <v>469.90799105566668</v>
      </c>
      <c r="R19" s="11">
        <v>100</v>
      </c>
      <c r="T19" s="11">
        <f t="shared" si="3"/>
        <v>569.90799105566668</v>
      </c>
    </row>
    <row r="20" spans="1:20" x14ac:dyDescent="0.25">
      <c r="A20" s="1" t="s">
        <v>23</v>
      </c>
      <c r="B20" s="20">
        <v>500</v>
      </c>
      <c r="C20" s="20">
        <v>500</v>
      </c>
      <c r="D20" s="20">
        <v>500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f t="shared" si="4"/>
        <v>1500</v>
      </c>
      <c r="O20" s="13">
        <f t="shared" si="1"/>
        <v>1.7653289396257502E-2</v>
      </c>
      <c r="Q20" s="11">
        <f t="shared" si="2"/>
        <v>370.97999293868418</v>
      </c>
      <c r="R20" s="11">
        <v>100</v>
      </c>
      <c r="T20" s="11">
        <f t="shared" si="3"/>
        <v>470.97999293868418</v>
      </c>
    </row>
    <row r="21" spans="1:20" x14ac:dyDescent="0.25">
      <c r="A21" s="1" t="s">
        <v>5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f t="shared" si="4"/>
        <v>0</v>
      </c>
      <c r="O21" s="13">
        <f t="shared" si="1"/>
        <v>0</v>
      </c>
      <c r="Q21" s="11">
        <f t="shared" si="2"/>
        <v>0</v>
      </c>
      <c r="R21" s="11">
        <v>100</v>
      </c>
      <c r="T21" s="11">
        <f t="shared" si="3"/>
        <v>100</v>
      </c>
    </row>
    <row r="22" spans="1:20" x14ac:dyDescent="0.25">
      <c r="A22" s="1" t="s">
        <v>54</v>
      </c>
      <c r="B22" s="20">
        <v>1300</v>
      </c>
      <c r="C22" s="20">
        <v>1300</v>
      </c>
      <c r="D22" s="20">
        <v>1300</v>
      </c>
      <c r="E22" s="20">
        <v>1300</v>
      </c>
      <c r="F22" s="20">
        <v>1300</v>
      </c>
      <c r="G22" s="20">
        <v>1300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f t="shared" si="4"/>
        <v>7800</v>
      </c>
      <c r="O22" s="13">
        <f t="shared" si="1"/>
        <v>9.1797104860539019E-2</v>
      </c>
      <c r="Q22" s="11">
        <f t="shared" si="2"/>
        <v>1929.095963281158</v>
      </c>
      <c r="R22" s="11">
        <v>100</v>
      </c>
      <c r="T22" s="11">
        <f t="shared" si="3"/>
        <v>2029.095963281158</v>
      </c>
    </row>
    <row r="23" spans="1:20" x14ac:dyDescent="0.25">
      <c r="A23" s="1" t="s">
        <v>24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f t="shared" si="4"/>
        <v>0</v>
      </c>
      <c r="O23" s="13">
        <f t="shared" si="1"/>
        <v>0</v>
      </c>
      <c r="Q23" s="11">
        <f t="shared" si="2"/>
        <v>0</v>
      </c>
      <c r="R23" s="11">
        <v>100</v>
      </c>
      <c r="T23" s="11">
        <f t="shared" si="3"/>
        <v>100</v>
      </c>
    </row>
    <row r="24" spans="1:20" x14ac:dyDescent="0.25">
      <c r="A24" s="1" t="s">
        <v>15</v>
      </c>
      <c r="B24" s="20">
        <v>200</v>
      </c>
      <c r="C24" s="20">
        <v>200</v>
      </c>
      <c r="D24" s="20">
        <v>200</v>
      </c>
      <c r="E24" s="20">
        <v>200</v>
      </c>
      <c r="F24" s="20">
        <v>150</v>
      </c>
      <c r="G24" s="20">
        <v>150</v>
      </c>
      <c r="H24" s="20">
        <v>100</v>
      </c>
      <c r="I24" s="20">
        <v>50</v>
      </c>
      <c r="J24" s="20">
        <v>0</v>
      </c>
      <c r="K24" s="20">
        <v>0</v>
      </c>
      <c r="L24" s="20">
        <v>0</v>
      </c>
      <c r="M24" s="20">
        <f t="shared" si="4"/>
        <v>1250</v>
      </c>
      <c r="O24" s="13">
        <f t="shared" si="1"/>
        <v>1.4711074496881252E-2</v>
      </c>
      <c r="Q24" s="11">
        <f t="shared" si="2"/>
        <v>309.14999411557017</v>
      </c>
      <c r="R24" s="11">
        <v>100</v>
      </c>
      <c r="T24" s="11">
        <f t="shared" si="3"/>
        <v>409.14999411557017</v>
      </c>
    </row>
    <row r="25" spans="1:20" s="9" customFormat="1" x14ac:dyDescent="0.25">
      <c r="A25" s="8" t="s">
        <v>19</v>
      </c>
      <c r="B25" s="19">
        <v>600</v>
      </c>
      <c r="C25" s="19">
        <v>600</v>
      </c>
      <c r="D25" s="19">
        <v>600</v>
      </c>
      <c r="E25" s="19">
        <v>600</v>
      </c>
      <c r="F25" s="19">
        <v>500</v>
      </c>
      <c r="G25" s="19">
        <v>500</v>
      </c>
      <c r="H25" s="19">
        <v>500</v>
      </c>
      <c r="I25" s="19">
        <v>500</v>
      </c>
      <c r="J25" s="19">
        <v>100</v>
      </c>
      <c r="K25" s="19">
        <v>100</v>
      </c>
      <c r="L25" s="19">
        <v>0</v>
      </c>
      <c r="M25" s="20">
        <f t="shared" si="4"/>
        <v>4600</v>
      </c>
      <c r="O25" s="13">
        <f t="shared" si="1"/>
        <v>5.4136754148523009E-2</v>
      </c>
      <c r="Q25" s="11">
        <f t="shared" si="2"/>
        <v>1137.6719783452984</v>
      </c>
      <c r="R25" s="11">
        <v>100</v>
      </c>
      <c r="T25" s="11">
        <f t="shared" si="3"/>
        <v>1237.6719783452984</v>
      </c>
    </row>
    <row r="26" spans="1:20" s="9" customFormat="1" x14ac:dyDescent="0.25">
      <c r="A26" s="8" t="s">
        <v>3</v>
      </c>
      <c r="B26" s="19">
        <v>1800</v>
      </c>
      <c r="C26" s="19">
        <v>1800</v>
      </c>
      <c r="D26" s="19">
        <v>1800</v>
      </c>
      <c r="E26" s="19">
        <v>1800</v>
      </c>
      <c r="F26" s="19">
        <v>900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20">
        <f t="shared" si="4"/>
        <v>8100</v>
      </c>
      <c r="O26" s="13">
        <f t="shared" si="1"/>
        <v>9.5327762739790517E-2</v>
      </c>
      <c r="Q26" s="11">
        <f t="shared" si="2"/>
        <v>2003.2919618688948</v>
      </c>
      <c r="R26" s="11">
        <v>100</v>
      </c>
      <c r="T26" s="11">
        <f t="shared" si="3"/>
        <v>2103.2919618688948</v>
      </c>
    </row>
    <row r="27" spans="1:20" x14ac:dyDescent="0.25">
      <c r="A27" s="6" t="s">
        <v>25</v>
      </c>
      <c r="B27" s="23">
        <v>500</v>
      </c>
      <c r="C27" s="23">
        <v>500</v>
      </c>
      <c r="D27" s="23">
        <v>500</v>
      </c>
      <c r="E27" s="23">
        <v>500</v>
      </c>
      <c r="F27" s="23">
        <v>500</v>
      </c>
      <c r="G27" s="23">
        <v>300</v>
      </c>
      <c r="H27" s="23">
        <v>300</v>
      </c>
      <c r="I27" s="23">
        <v>300</v>
      </c>
      <c r="J27" s="23">
        <v>0</v>
      </c>
      <c r="K27" s="23">
        <v>0</v>
      </c>
      <c r="L27" s="23">
        <v>300</v>
      </c>
      <c r="M27" s="20">
        <f t="shared" si="4"/>
        <v>3700</v>
      </c>
      <c r="N27" s="7"/>
      <c r="O27" s="15">
        <f t="shared" si="1"/>
        <v>4.3544780510768509E-2</v>
      </c>
      <c r="P27" s="7"/>
      <c r="Q27" s="16">
        <f t="shared" si="2"/>
        <v>915.08398258208774</v>
      </c>
      <c r="R27" s="16">
        <v>100</v>
      </c>
      <c r="S27" s="7"/>
      <c r="T27" s="16">
        <f t="shared" si="3"/>
        <v>1015.0839825820877</v>
      </c>
    </row>
    <row r="28" spans="1:20" x14ac:dyDescent="0.25">
      <c r="B28" s="18">
        <f t="shared" ref="B28:M28" si="5">SUM(B2:B27)</f>
        <v>15400</v>
      </c>
      <c r="C28" s="18">
        <f t="shared" si="5"/>
        <v>15400</v>
      </c>
      <c r="D28" s="18">
        <f t="shared" si="5"/>
        <v>14750</v>
      </c>
      <c r="E28" s="18">
        <f t="shared" si="5"/>
        <v>13620</v>
      </c>
      <c r="F28" s="18">
        <f t="shared" si="5"/>
        <v>11350</v>
      </c>
      <c r="G28" s="18">
        <f t="shared" si="5"/>
        <v>7850</v>
      </c>
      <c r="H28" s="18">
        <f t="shared" si="5"/>
        <v>3300</v>
      </c>
      <c r="I28" s="18">
        <f t="shared" si="5"/>
        <v>2500</v>
      </c>
      <c r="J28" s="18">
        <f t="shared" si="5"/>
        <v>150</v>
      </c>
      <c r="K28" s="18">
        <f t="shared" si="5"/>
        <v>150</v>
      </c>
      <c r="L28" s="18">
        <f t="shared" si="5"/>
        <v>500</v>
      </c>
      <c r="M28" s="31">
        <f t="shared" si="5"/>
        <v>84970</v>
      </c>
      <c r="O28" s="17">
        <f>SUM(O2:O27)</f>
        <v>1.0000000000000002</v>
      </c>
      <c r="Q28" s="14">
        <v>21014.78</v>
      </c>
      <c r="R28" s="14">
        <f>SUM(R2:R27)</f>
        <v>2600</v>
      </c>
      <c r="S28" s="1"/>
      <c r="T28" s="14">
        <f>SUM(T2:T27)</f>
        <v>23614.779999999995</v>
      </c>
    </row>
    <row r="30" spans="1:20" x14ac:dyDescent="0.25">
      <c r="Q30" s="12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workbookViewId="0">
      <pane ySplit="1" topLeftCell="A2" activePane="bottomLeft" state="frozen"/>
      <selection pane="bottomLeft" activeCell="Q2" sqref="Q2"/>
    </sheetView>
  </sheetViews>
  <sheetFormatPr defaultRowHeight="15" x14ac:dyDescent="0.25"/>
  <cols>
    <col min="1" max="1" width="27.140625" customWidth="1"/>
    <col min="2" max="2" width="9.85546875" style="20" customWidth="1"/>
    <col min="3" max="3" width="10.140625" style="20" customWidth="1"/>
    <col min="4" max="11" width="8.85546875" style="20"/>
    <col min="12" max="12" width="11.85546875" style="20" customWidth="1"/>
    <col min="13" max="13" width="16" style="20" customWidth="1"/>
    <col min="15" max="15" width="15.28515625" customWidth="1"/>
    <col min="17" max="17" width="10" bestFit="1" customWidth="1"/>
    <col min="18" max="18" width="12.5703125" customWidth="1"/>
    <col min="20" max="20" width="12.5703125" customWidth="1"/>
  </cols>
  <sheetData>
    <row r="1" spans="1:20" ht="30" x14ac:dyDescent="0.25">
      <c r="A1" s="1" t="s">
        <v>26</v>
      </c>
      <c r="B1" s="18" t="s">
        <v>27</v>
      </c>
      <c r="C1" s="18" t="s">
        <v>28</v>
      </c>
      <c r="D1" s="18" t="s">
        <v>29</v>
      </c>
      <c r="E1" s="18" t="s">
        <v>30</v>
      </c>
      <c r="F1" s="18" t="s">
        <v>31</v>
      </c>
      <c r="G1" s="18" t="s">
        <v>32</v>
      </c>
      <c r="H1" s="18" t="s">
        <v>33</v>
      </c>
      <c r="I1" s="18" t="s">
        <v>34</v>
      </c>
      <c r="J1" s="18" t="s">
        <v>35</v>
      </c>
      <c r="K1" s="18" t="s">
        <v>36</v>
      </c>
      <c r="L1" s="18" t="s">
        <v>40</v>
      </c>
      <c r="M1" s="18" t="s">
        <v>38</v>
      </c>
      <c r="O1" s="24" t="s">
        <v>50</v>
      </c>
      <c r="Q1" s="25" t="s">
        <v>51</v>
      </c>
      <c r="R1" s="26" t="s">
        <v>52</v>
      </c>
      <c r="T1" s="10" t="s">
        <v>53</v>
      </c>
    </row>
    <row r="2" spans="1:20" s="9" customFormat="1" x14ac:dyDescent="0.25">
      <c r="A2" s="8" t="s">
        <v>17</v>
      </c>
      <c r="B2" s="19">
        <v>700</v>
      </c>
      <c r="C2" s="19">
        <v>700</v>
      </c>
      <c r="D2" s="19">
        <v>700</v>
      </c>
      <c r="E2" s="19">
        <v>700</v>
      </c>
      <c r="F2" s="19">
        <v>700</v>
      </c>
      <c r="G2" s="19">
        <v>700</v>
      </c>
      <c r="H2" s="19">
        <v>0</v>
      </c>
      <c r="I2" s="19">
        <v>0</v>
      </c>
      <c r="J2" s="19">
        <v>0</v>
      </c>
      <c r="K2" s="19">
        <v>0</v>
      </c>
      <c r="L2" s="19">
        <v>0</v>
      </c>
      <c r="M2" s="19">
        <f t="shared" ref="M2:M16" si="0">SUM(B2:L2)</f>
        <v>4200</v>
      </c>
      <c r="O2" s="13">
        <f>M2/96650</f>
        <v>4.3455768235902741E-2</v>
      </c>
      <c r="Q2" s="11">
        <f>23485.93*O2</f>
        <v>1020.5991308846353</v>
      </c>
      <c r="R2" s="11">
        <v>100</v>
      </c>
      <c r="T2" s="11">
        <f>Q2+R2</f>
        <v>1120.5991308846353</v>
      </c>
    </row>
    <row r="3" spans="1:20" x14ac:dyDescent="0.25">
      <c r="A3" s="1" t="s">
        <v>16</v>
      </c>
      <c r="B3" s="20">
        <v>550</v>
      </c>
      <c r="C3" s="20">
        <v>500</v>
      </c>
      <c r="D3" s="20">
        <v>450</v>
      </c>
      <c r="E3" s="20">
        <v>500</v>
      </c>
      <c r="F3" s="20">
        <v>400</v>
      </c>
      <c r="G3" s="20">
        <v>350</v>
      </c>
      <c r="H3" s="20">
        <v>150</v>
      </c>
      <c r="I3" s="20">
        <v>150</v>
      </c>
      <c r="J3" s="20">
        <v>0</v>
      </c>
      <c r="K3" s="20">
        <v>0</v>
      </c>
      <c r="L3" s="20">
        <v>0</v>
      </c>
      <c r="M3" s="20">
        <f t="shared" si="0"/>
        <v>3050</v>
      </c>
      <c r="O3" s="13">
        <f t="shared" ref="O3:O26" si="1">M3/96650</f>
        <v>3.1557165028453182E-2</v>
      </c>
      <c r="Q3" s="11">
        <f t="shared" ref="Q3:Q26" si="2">23485.93*O3</f>
        <v>741.14936885669943</v>
      </c>
      <c r="R3" s="11">
        <v>100</v>
      </c>
      <c r="T3" s="11">
        <f t="shared" ref="T3:T26" si="3">Q3+R3</f>
        <v>841.14936885669943</v>
      </c>
    </row>
    <row r="4" spans="1:20" x14ac:dyDescent="0.25">
      <c r="A4" s="1" t="s">
        <v>11</v>
      </c>
      <c r="B4" s="20">
        <v>1400</v>
      </c>
      <c r="C4" s="20">
        <v>1300</v>
      </c>
      <c r="D4" s="20">
        <v>1200</v>
      </c>
      <c r="E4" s="20">
        <v>1100</v>
      </c>
      <c r="F4" s="20">
        <v>1000</v>
      </c>
      <c r="G4" s="20">
        <v>800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f t="shared" si="0"/>
        <v>6800</v>
      </c>
      <c r="O4" s="13">
        <f t="shared" si="1"/>
        <v>7.0356958096223485E-2</v>
      </c>
      <c r="Q4" s="11">
        <f t="shared" si="2"/>
        <v>1652.3985928608381</v>
      </c>
      <c r="R4" s="11">
        <v>100</v>
      </c>
      <c r="T4" s="11">
        <f t="shared" si="3"/>
        <v>1752.3985928608381</v>
      </c>
    </row>
    <row r="5" spans="1:20" x14ac:dyDescent="0.25">
      <c r="A5" s="1" t="s">
        <v>20</v>
      </c>
      <c r="B5" s="20">
        <v>400</v>
      </c>
      <c r="C5" s="20">
        <v>400</v>
      </c>
      <c r="D5" s="20">
        <v>500</v>
      </c>
      <c r="E5" s="20">
        <v>400</v>
      </c>
      <c r="F5" s="20">
        <v>100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f t="shared" si="0"/>
        <v>1800</v>
      </c>
      <c r="O5" s="13">
        <f t="shared" si="1"/>
        <v>1.8623900672529746E-2</v>
      </c>
      <c r="Q5" s="11">
        <f t="shared" si="2"/>
        <v>437.39962752198653</v>
      </c>
      <c r="R5" s="11">
        <v>100</v>
      </c>
      <c r="T5" s="11">
        <f t="shared" si="3"/>
        <v>537.39962752198653</v>
      </c>
    </row>
    <row r="6" spans="1:20" s="9" customFormat="1" x14ac:dyDescent="0.25">
      <c r="A6" s="8" t="s">
        <v>12</v>
      </c>
      <c r="B6" s="19">
        <v>1500</v>
      </c>
      <c r="C6" s="19">
        <v>1500</v>
      </c>
      <c r="D6" s="19">
        <v>1500</v>
      </c>
      <c r="E6" s="19">
        <v>750</v>
      </c>
      <c r="F6" s="19">
        <v>500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f t="shared" si="0"/>
        <v>5750</v>
      </c>
      <c r="O6" s="13">
        <f t="shared" si="1"/>
        <v>5.9493016037247805E-2</v>
      </c>
      <c r="Q6" s="11">
        <f t="shared" si="2"/>
        <v>1397.2488101396793</v>
      </c>
      <c r="R6" s="11">
        <v>100</v>
      </c>
      <c r="T6" s="11">
        <f t="shared" si="3"/>
        <v>1497.2488101396793</v>
      </c>
    </row>
    <row r="7" spans="1:20" x14ac:dyDescent="0.25">
      <c r="A7" s="1" t="s">
        <v>7</v>
      </c>
      <c r="B7" s="20">
        <v>350</v>
      </c>
      <c r="C7" s="20">
        <v>350</v>
      </c>
      <c r="D7" s="20">
        <v>300</v>
      </c>
      <c r="E7" s="20">
        <v>300</v>
      </c>
      <c r="F7" s="20">
        <v>250</v>
      </c>
      <c r="G7" s="20">
        <v>100</v>
      </c>
      <c r="H7" s="20">
        <v>200</v>
      </c>
      <c r="I7" s="20">
        <v>100</v>
      </c>
      <c r="J7" s="20">
        <v>0</v>
      </c>
      <c r="K7" s="20">
        <v>0</v>
      </c>
      <c r="L7" s="20">
        <v>0</v>
      </c>
      <c r="M7" s="20">
        <f t="shared" si="0"/>
        <v>1950</v>
      </c>
      <c r="O7" s="13">
        <f t="shared" si="1"/>
        <v>2.017589239524056E-2</v>
      </c>
      <c r="Q7" s="11">
        <f t="shared" si="2"/>
        <v>473.84959648215215</v>
      </c>
      <c r="R7" s="11">
        <v>100</v>
      </c>
      <c r="T7" s="11">
        <f t="shared" si="3"/>
        <v>573.84959648215215</v>
      </c>
    </row>
    <row r="8" spans="1:20" x14ac:dyDescent="0.25">
      <c r="A8" s="1" t="s">
        <v>0</v>
      </c>
      <c r="B8" s="20">
        <v>0</v>
      </c>
      <c r="C8" s="20">
        <v>1000</v>
      </c>
      <c r="D8" s="20">
        <v>250</v>
      </c>
      <c r="E8" s="20">
        <v>600</v>
      </c>
      <c r="F8" s="20">
        <v>500</v>
      </c>
      <c r="G8" s="20">
        <v>500</v>
      </c>
      <c r="H8" s="20">
        <v>200</v>
      </c>
      <c r="I8" s="20">
        <v>300</v>
      </c>
      <c r="J8" s="20">
        <v>0</v>
      </c>
      <c r="K8" s="20">
        <v>0</v>
      </c>
      <c r="L8" s="20">
        <v>0</v>
      </c>
      <c r="M8" s="20">
        <f t="shared" si="0"/>
        <v>3350</v>
      </c>
      <c r="O8" s="13">
        <f t="shared" si="1"/>
        <v>3.4661148473874803E-2</v>
      </c>
      <c r="Q8" s="11">
        <f t="shared" si="2"/>
        <v>814.04930677703044</v>
      </c>
      <c r="R8" s="11">
        <v>100</v>
      </c>
      <c r="T8" s="11">
        <f t="shared" si="3"/>
        <v>914.04930677703044</v>
      </c>
    </row>
    <row r="9" spans="1:20" x14ac:dyDescent="0.25">
      <c r="A9" s="1" t="s">
        <v>13</v>
      </c>
      <c r="B9" s="20">
        <v>1450</v>
      </c>
      <c r="C9" s="20">
        <v>1450</v>
      </c>
      <c r="D9" s="20">
        <v>1450</v>
      </c>
      <c r="E9" s="20">
        <v>1450</v>
      </c>
      <c r="F9" s="20">
        <v>1450</v>
      </c>
      <c r="G9" s="20">
        <v>1450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f t="shared" si="0"/>
        <v>8700</v>
      </c>
      <c r="O9" s="13">
        <f t="shared" si="1"/>
        <v>9.0015519917227102E-2</v>
      </c>
      <c r="Q9" s="11">
        <f t="shared" si="2"/>
        <v>2114.0981996896016</v>
      </c>
      <c r="R9" s="11">
        <v>100</v>
      </c>
      <c r="T9" s="11">
        <f t="shared" si="3"/>
        <v>2214.0981996896016</v>
      </c>
    </row>
    <row r="10" spans="1:20" x14ac:dyDescent="0.25">
      <c r="A10" s="1" t="s">
        <v>8</v>
      </c>
      <c r="B10" s="20">
        <v>250</v>
      </c>
      <c r="C10" s="20">
        <v>250</v>
      </c>
      <c r="D10" s="20">
        <v>200</v>
      </c>
      <c r="E10" s="20">
        <v>200</v>
      </c>
      <c r="F10" s="20">
        <v>200</v>
      </c>
      <c r="G10" s="20">
        <v>150</v>
      </c>
      <c r="H10" s="20">
        <v>150</v>
      </c>
      <c r="I10" s="20">
        <v>100</v>
      </c>
      <c r="J10" s="20">
        <v>0</v>
      </c>
      <c r="K10" s="20">
        <v>0</v>
      </c>
      <c r="L10" s="20">
        <v>0</v>
      </c>
      <c r="M10" s="20">
        <f t="shared" si="0"/>
        <v>1500</v>
      </c>
      <c r="O10" s="13">
        <f t="shared" si="1"/>
        <v>1.5519917227108122E-2</v>
      </c>
      <c r="Q10" s="11">
        <f t="shared" si="2"/>
        <v>364.49968960165546</v>
      </c>
      <c r="R10" s="11">
        <v>100</v>
      </c>
      <c r="T10" s="11">
        <f t="shared" si="3"/>
        <v>464.49968960165546</v>
      </c>
    </row>
    <row r="11" spans="1:20" x14ac:dyDescent="0.25">
      <c r="A11" s="1" t="s">
        <v>10</v>
      </c>
      <c r="B11" s="20">
        <v>1500</v>
      </c>
      <c r="C11" s="20">
        <v>1500</v>
      </c>
      <c r="D11" s="20">
        <v>1500</v>
      </c>
      <c r="E11" s="20">
        <v>1300</v>
      </c>
      <c r="F11" s="20">
        <v>1200</v>
      </c>
      <c r="G11" s="20">
        <v>700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f t="shared" si="0"/>
        <v>7700</v>
      </c>
      <c r="O11" s="13">
        <f t="shared" si="1"/>
        <v>7.9668908432488361E-2</v>
      </c>
      <c r="Q11" s="11">
        <f t="shared" si="2"/>
        <v>1871.0984066218314</v>
      </c>
      <c r="R11" s="11">
        <v>100</v>
      </c>
      <c r="T11" s="11">
        <f t="shared" si="3"/>
        <v>1971.0984066218314</v>
      </c>
    </row>
    <row r="12" spans="1:20" x14ac:dyDescent="0.25">
      <c r="A12" s="1" t="s">
        <v>18</v>
      </c>
      <c r="B12" s="21">
        <v>600</v>
      </c>
      <c r="C12" s="21">
        <v>600</v>
      </c>
      <c r="D12" s="21">
        <v>600</v>
      </c>
      <c r="E12" s="21">
        <v>500</v>
      </c>
      <c r="F12" s="21">
        <v>0</v>
      </c>
      <c r="G12" s="21">
        <v>0</v>
      </c>
      <c r="H12" s="21">
        <v>0</v>
      </c>
      <c r="I12" s="22">
        <v>0</v>
      </c>
      <c r="J12" s="21">
        <v>0</v>
      </c>
      <c r="K12" s="21">
        <v>0</v>
      </c>
      <c r="L12" s="21">
        <v>0</v>
      </c>
      <c r="M12" s="20">
        <f t="shared" si="0"/>
        <v>2300</v>
      </c>
      <c r="O12" s="13">
        <f t="shared" si="1"/>
        <v>2.379720641489912E-2</v>
      </c>
      <c r="Q12" s="11">
        <f t="shared" si="2"/>
        <v>558.89952405587167</v>
      </c>
      <c r="R12" s="11">
        <v>100</v>
      </c>
      <c r="T12" s="11">
        <f t="shared" si="3"/>
        <v>658.89952405587167</v>
      </c>
    </row>
    <row r="13" spans="1:20" x14ac:dyDescent="0.25">
      <c r="A13" s="1" t="s">
        <v>1</v>
      </c>
      <c r="B13" s="20">
        <v>700</v>
      </c>
      <c r="C13" s="20">
        <v>600</v>
      </c>
      <c r="D13" s="20">
        <v>700</v>
      </c>
      <c r="E13" s="20">
        <v>400</v>
      </c>
      <c r="F13" s="20">
        <v>300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f t="shared" si="0"/>
        <v>2700</v>
      </c>
      <c r="O13" s="13">
        <f t="shared" si="1"/>
        <v>2.7935851008794619E-2</v>
      </c>
      <c r="Q13" s="11">
        <f t="shared" si="2"/>
        <v>656.0994412829798</v>
      </c>
      <c r="R13" s="11">
        <v>100</v>
      </c>
      <c r="T13" s="11">
        <f t="shared" si="3"/>
        <v>756.0994412829798</v>
      </c>
    </row>
    <row r="14" spans="1:20" x14ac:dyDescent="0.25">
      <c r="A14" s="1" t="s">
        <v>9</v>
      </c>
      <c r="B14" s="20">
        <v>1300</v>
      </c>
      <c r="C14" s="20">
        <v>1350</v>
      </c>
      <c r="D14" s="20">
        <v>1300</v>
      </c>
      <c r="E14" s="20">
        <v>1450</v>
      </c>
      <c r="F14" s="20">
        <v>1050</v>
      </c>
      <c r="G14" s="20">
        <v>350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f t="shared" si="0"/>
        <v>6800</v>
      </c>
      <c r="O14" s="13">
        <f t="shared" si="1"/>
        <v>7.0356958096223485E-2</v>
      </c>
      <c r="Q14" s="11">
        <f t="shared" si="2"/>
        <v>1652.3985928608381</v>
      </c>
      <c r="R14" s="11">
        <v>100</v>
      </c>
      <c r="T14" s="11">
        <f t="shared" si="3"/>
        <v>1752.3985928608381</v>
      </c>
    </row>
    <row r="15" spans="1:20" x14ac:dyDescent="0.25">
      <c r="A15" s="1" t="s">
        <v>4</v>
      </c>
      <c r="B15" s="20">
        <v>1000</v>
      </c>
      <c r="C15" s="20">
        <v>900</v>
      </c>
      <c r="D15" s="20">
        <v>300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f t="shared" si="0"/>
        <v>2200</v>
      </c>
      <c r="O15" s="13">
        <f t="shared" si="1"/>
        <v>2.2762545266425245E-2</v>
      </c>
      <c r="Q15" s="11">
        <f t="shared" si="2"/>
        <v>534.59954474909466</v>
      </c>
      <c r="R15" s="11">
        <v>100</v>
      </c>
      <c r="T15" s="11">
        <f t="shared" si="3"/>
        <v>634.59954474909466</v>
      </c>
    </row>
    <row r="16" spans="1:20" s="9" customFormat="1" x14ac:dyDescent="0.25">
      <c r="A16" s="8" t="s">
        <v>14</v>
      </c>
      <c r="B16" s="19">
        <v>750</v>
      </c>
      <c r="C16" s="19">
        <v>750</v>
      </c>
      <c r="D16" s="19">
        <v>750</v>
      </c>
      <c r="E16" s="19">
        <v>750</v>
      </c>
      <c r="F16" s="19">
        <v>750</v>
      </c>
      <c r="G16" s="19">
        <v>500</v>
      </c>
      <c r="H16" s="19">
        <v>500</v>
      </c>
      <c r="I16" s="19">
        <v>500</v>
      </c>
      <c r="J16" s="19">
        <v>0</v>
      </c>
      <c r="K16" s="19">
        <v>0</v>
      </c>
      <c r="L16" s="19">
        <v>0</v>
      </c>
      <c r="M16" s="19">
        <f t="shared" si="0"/>
        <v>5250</v>
      </c>
      <c r="O16" s="13">
        <f t="shared" si="1"/>
        <v>5.4319710294878427E-2</v>
      </c>
      <c r="Q16" s="11">
        <f t="shared" si="2"/>
        <v>1275.7489136057941</v>
      </c>
      <c r="R16" s="11">
        <v>100</v>
      </c>
      <c r="T16" s="11">
        <f t="shared" si="3"/>
        <v>1375.7489136057941</v>
      </c>
    </row>
    <row r="17" spans="1:20" s="9" customFormat="1" x14ac:dyDescent="0.25">
      <c r="A17" s="8" t="s">
        <v>21</v>
      </c>
      <c r="B17" s="19">
        <v>500</v>
      </c>
      <c r="C17" s="19">
        <v>500</v>
      </c>
      <c r="D17" s="19">
        <v>100</v>
      </c>
      <c r="E17" s="19">
        <v>300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f t="shared" ref="M17:M23" si="4">SUM(B17:L17)</f>
        <v>1400</v>
      </c>
      <c r="O17" s="13">
        <f t="shared" si="1"/>
        <v>1.4485256078634247E-2</v>
      </c>
      <c r="Q17" s="11">
        <f t="shared" si="2"/>
        <v>340.1997102948784</v>
      </c>
      <c r="R17" s="11">
        <v>100</v>
      </c>
      <c r="T17" s="11">
        <f t="shared" si="3"/>
        <v>440.1997102948784</v>
      </c>
    </row>
    <row r="18" spans="1:20" x14ac:dyDescent="0.25">
      <c r="A18" s="1" t="s">
        <v>2</v>
      </c>
      <c r="B18" s="20">
        <v>800</v>
      </c>
      <c r="C18" s="20">
        <v>800</v>
      </c>
      <c r="D18" s="20">
        <v>800</v>
      </c>
      <c r="E18" s="20">
        <v>800</v>
      </c>
      <c r="F18" s="20">
        <v>800</v>
      </c>
      <c r="G18" s="20">
        <v>800</v>
      </c>
      <c r="H18" s="20">
        <v>800</v>
      </c>
      <c r="I18" s="20">
        <v>800</v>
      </c>
      <c r="J18" s="20">
        <v>0</v>
      </c>
      <c r="K18" s="20">
        <v>0</v>
      </c>
      <c r="L18" s="20">
        <v>0</v>
      </c>
      <c r="M18" s="20">
        <f t="shared" si="4"/>
        <v>6400</v>
      </c>
      <c r="O18" s="13">
        <f t="shared" si="1"/>
        <v>6.6218313502327986E-2</v>
      </c>
      <c r="Q18" s="11">
        <f t="shared" si="2"/>
        <v>1555.1986756337299</v>
      </c>
      <c r="R18" s="11">
        <v>100</v>
      </c>
      <c r="T18" s="11">
        <f t="shared" si="3"/>
        <v>1655.1986756337299</v>
      </c>
    </row>
    <row r="19" spans="1:20" x14ac:dyDescent="0.25">
      <c r="A19" s="1" t="s">
        <v>22</v>
      </c>
      <c r="B19" s="20">
        <v>300</v>
      </c>
      <c r="C19" s="20">
        <v>300</v>
      </c>
      <c r="D19" s="20">
        <v>300</v>
      </c>
      <c r="E19" s="20">
        <v>200</v>
      </c>
      <c r="F19" s="20">
        <v>200</v>
      </c>
      <c r="G19" s="20">
        <v>100</v>
      </c>
      <c r="H19" s="20">
        <v>100</v>
      </c>
      <c r="I19" s="20">
        <v>100</v>
      </c>
      <c r="J19" s="20">
        <v>50</v>
      </c>
      <c r="K19" s="20">
        <v>50</v>
      </c>
      <c r="L19" s="20">
        <v>200</v>
      </c>
      <c r="M19" s="20">
        <f t="shared" si="4"/>
        <v>1900</v>
      </c>
      <c r="O19" s="13">
        <f t="shared" si="1"/>
        <v>1.9658561821003621E-2</v>
      </c>
      <c r="Q19" s="11">
        <f t="shared" si="2"/>
        <v>461.69960682876359</v>
      </c>
      <c r="R19" s="11">
        <v>100</v>
      </c>
      <c r="T19" s="11">
        <f t="shared" si="3"/>
        <v>561.69960682876354</v>
      </c>
    </row>
    <row r="20" spans="1:20" x14ac:dyDescent="0.25">
      <c r="A20" s="1" t="s">
        <v>23</v>
      </c>
      <c r="B20" s="20">
        <v>100</v>
      </c>
      <c r="C20" s="20">
        <v>100</v>
      </c>
      <c r="D20" s="20">
        <v>100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f t="shared" si="4"/>
        <v>300</v>
      </c>
      <c r="O20" s="13">
        <f t="shared" si="1"/>
        <v>3.1039834454216243E-3</v>
      </c>
      <c r="Q20" s="11">
        <f t="shared" si="2"/>
        <v>72.899937920331084</v>
      </c>
      <c r="R20" s="11">
        <v>100</v>
      </c>
      <c r="T20" s="11">
        <f t="shared" si="3"/>
        <v>172.89993792033107</v>
      </c>
    </row>
    <row r="21" spans="1:20" x14ac:dyDescent="0.25">
      <c r="A21" s="1" t="s">
        <v>5</v>
      </c>
      <c r="B21" s="20">
        <v>550</v>
      </c>
      <c r="C21" s="20">
        <v>450</v>
      </c>
      <c r="D21" s="20">
        <v>450</v>
      </c>
      <c r="E21" s="20">
        <v>500</v>
      </c>
      <c r="F21" s="20">
        <v>700</v>
      </c>
      <c r="G21" s="20">
        <v>750</v>
      </c>
      <c r="H21" s="20">
        <v>500</v>
      </c>
      <c r="I21" s="20">
        <v>450</v>
      </c>
      <c r="J21" s="20">
        <v>0</v>
      </c>
      <c r="K21" s="20">
        <v>0</v>
      </c>
      <c r="L21" s="20">
        <v>0</v>
      </c>
      <c r="M21" s="20">
        <f t="shared" si="4"/>
        <v>4350</v>
      </c>
      <c r="O21" s="13">
        <f t="shared" si="1"/>
        <v>4.5007759958613551E-2</v>
      </c>
      <c r="Q21" s="11">
        <f t="shared" si="2"/>
        <v>1057.0490998448008</v>
      </c>
      <c r="R21" s="11">
        <v>100</v>
      </c>
      <c r="T21" s="11">
        <f t="shared" si="3"/>
        <v>1157.0490998448008</v>
      </c>
    </row>
    <row r="22" spans="1:20" x14ac:dyDescent="0.25">
      <c r="A22" s="1" t="s">
        <v>24</v>
      </c>
      <c r="B22" s="20">
        <v>200</v>
      </c>
      <c r="C22" s="20">
        <v>800</v>
      </c>
      <c r="D22" s="20">
        <v>600</v>
      </c>
      <c r="E22" s="20">
        <v>200</v>
      </c>
      <c r="F22" s="20">
        <v>200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500</v>
      </c>
      <c r="M22" s="20">
        <f t="shared" si="4"/>
        <v>2500</v>
      </c>
      <c r="O22" s="13">
        <f t="shared" si="1"/>
        <v>2.5866528711846869E-2</v>
      </c>
      <c r="Q22" s="11">
        <f t="shared" si="2"/>
        <v>607.49948266942579</v>
      </c>
      <c r="R22" s="11">
        <v>100</v>
      </c>
      <c r="T22" s="11">
        <f t="shared" si="3"/>
        <v>707.49948266942579</v>
      </c>
    </row>
    <row r="23" spans="1:20" x14ac:dyDescent="0.25">
      <c r="A23" s="1" t="s">
        <v>15</v>
      </c>
      <c r="B23" s="20">
        <v>1700</v>
      </c>
      <c r="C23" s="20">
        <v>1200</v>
      </c>
      <c r="D23" s="20">
        <v>1200</v>
      </c>
      <c r="E23" s="20">
        <v>900</v>
      </c>
      <c r="F23" s="20">
        <v>1200</v>
      </c>
      <c r="G23" s="20">
        <v>900</v>
      </c>
      <c r="H23" s="20">
        <v>650</v>
      </c>
      <c r="I23" s="20">
        <v>600</v>
      </c>
      <c r="J23" s="20">
        <v>0</v>
      </c>
      <c r="K23" s="20">
        <v>0</v>
      </c>
      <c r="L23" s="20">
        <v>0</v>
      </c>
      <c r="M23" s="20">
        <f t="shared" si="4"/>
        <v>8350</v>
      </c>
      <c r="O23" s="13">
        <f t="shared" si="1"/>
        <v>8.6394205897568549E-2</v>
      </c>
      <c r="Q23" s="11">
        <f t="shared" si="2"/>
        <v>2029.0482721158821</v>
      </c>
      <c r="R23" s="11">
        <v>100</v>
      </c>
      <c r="T23" s="11">
        <f t="shared" si="3"/>
        <v>2129.0482721158824</v>
      </c>
    </row>
    <row r="24" spans="1:20" s="9" customFormat="1" x14ac:dyDescent="0.25">
      <c r="A24" s="8" t="s">
        <v>19</v>
      </c>
      <c r="B24" s="19">
        <v>500</v>
      </c>
      <c r="C24" s="19">
        <v>500</v>
      </c>
      <c r="D24" s="19">
        <v>500</v>
      </c>
      <c r="E24" s="19">
        <v>500</v>
      </c>
      <c r="F24" s="19">
        <v>400</v>
      </c>
      <c r="G24" s="19">
        <v>400</v>
      </c>
      <c r="H24" s="19">
        <v>400</v>
      </c>
      <c r="I24" s="19">
        <v>0</v>
      </c>
      <c r="J24" s="19">
        <v>0</v>
      </c>
      <c r="K24" s="19">
        <v>0</v>
      </c>
      <c r="L24" s="19">
        <v>0</v>
      </c>
      <c r="M24" s="19">
        <f>SUM(B24:L24)</f>
        <v>3200</v>
      </c>
      <c r="O24" s="13">
        <f t="shared" si="1"/>
        <v>3.3109156751163993E-2</v>
      </c>
      <c r="Q24" s="11">
        <f t="shared" si="2"/>
        <v>777.59933781686493</v>
      </c>
      <c r="R24" s="11">
        <v>100</v>
      </c>
      <c r="T24" s="11">
        <f t="shared" si="3"/>
        <v>877.59933781686493</v>
      </c>
    </row>
    <row r="25" spans="1:20" s="9" customFormat="1" x14ac:dyDescent="0.25">
      <c r="A25" s="8" t="s">
        <v>3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O25" s="13">
        <f t="shared" si="1"/>
        <v>0</v>
      </c>
      <c r="Q25" s="11">
        <f t="shared" si="2"/>
        <v>0</v>
      </c>
      <c r="R25" s="11">
        <v>100</v>
      </c>
      <c r="T25" s="11">
        <f t="shared" si="3"/>
        <v>100</v>
      </c>
    </row>
    <row r="26" spans="1:20" x14ac:dyDescent="0.25">
      <c r="A26" s="6" t="s">
        <v>25</v>
      </c>
      <c r="B26" s="23">
        <v>600</v>
      </c>
      <c r="C26" s="23">
        <v>600</v>
      </c>
      <c r="D26" s="23">
        <v>600</v>
      </c>
      <c r="E26" s="23">
        <v>600</v>
      </c>
      <c r="F26" s="23">
        <v>600</v>
      </c>
      <c r="G26" s="23">
        <v>600</v>
      </c>
      <c r="H26" s="23">
        <v>0</v>
      </c>
      <c r="I26" s="23">
        <v>0</v>
      </c>
      <c r="J26" s="23">
        <v>0</v>
      </c>
      <c r="K26" s="23">
        <v>0</v>
      </c>
      <c r="L26" s="23">
        <v>600</v>
      </c>
      <c r="M26" s="23">
        <f>SUM(B26:L26)</f>
        <v>4200</v>
      </c>
      <c r="N26" s="7"/>
      <c r="O26" s="15">
        <f t="shared" si="1"/>
        <v>4.3455768235902741E-2</v>
      </c>
      <c r="P26" s="7"/>
      <c r="Q26" s="16">
        <f t="shared" si="2"/>
        <v>1020.5991308846353</v>
      </c>
      <c r="R26" s="16">
        <v>100</v>
      </c>
      <c r="S26" s="7"/>
      <c r="T26" s="16">
        <f t="shared" si="3"/>
        <v>1120.5991308846353</v>
      </c>
    </row>
    <row r="27" spans="1:20" x14ac:dyDescent="0.25">
      <c r="B27" s="18">
        <f t="shared" ref="B27:M27" si="5">SUM(B2:B26)</f>
        <v>17700</v>
      </c>
      <c r="C27" s="18">
        <f t="shared" si="5"/>
        <v>18400</v>
      </c>
      <c r="D27" s="18">
        <f t="shared" si="5"/>
        <v>16350</v>
      </c>
      <c r="E27" s="18">
        <f t="shared" si="5"/>
        <v>14400</v>
      </c>
      <c r="F27" s="18">
        <f t="shared" si="5"/>
        <v>12500</v>
      </c>
      <c r="G27" s="18">
        <f t="shared" si="5"/>
        <v>9150</v>
      </c>
      <c r="H27" s="18">
        <f t="shared" si="5"/>
        <v>3650</v>
      </c>
      <c r="I27" s="18">
        <f t="shared" si="5"/>
        <v>3100</v>
      </c>
      <c r="J27" s="18">
        <f t="shared" si="5"/>
        <v>50</v>
      </c>
      <c r="K27" s="18">
        <f t="shared" si="5"/>
        <v>50</v>
      </c>
      <c r="L27" s="18">
        <f t="shared" si="5"/>
        <v>1300</v>
      </c>
      <c r="M27" s="18">
        <f t="shared" si="5"/>
        <v>96650</v>
      </c>
      <c r="O27" s="17">
        <f>SUM(O2:O26)</f>
        <v>1.0000000000000002</v>
      </c>
      <c r="Q27" s="14">
        <f>SUM(Q2:Q26)</f>
        <v>23485.929999999997</v>
      </c>
      <c r="R27" s="14">
        <f>SUM(R3:R26)</f>
        <v>2400</v>
      </c>
      <c r="S27" s="1"/>
      <c r="T27" s="14">
        <f>SUM(T2:T26)</f>
        <v>25985.93</v>
      </c>
    </row>
    <row r="29" spans="1:20" x14ac:dyDescent="0.25">
      <c r="Q29" s="12"/>
    </row>
  </sheetData>
  <pageMargins left="0.7" right="0.7" top="0.75" bottom="0.75" header="0.3" footer="0.3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pane xSplit="1" topLeftCell="B1" activePane="topRight" state="frozen"/>
      <selection pane="topRight" activeCell="B5" sqref="B5"/>
    </sheetView>
  </sheetViews>
  <sheetFormatPr defaultRowHeight="15" x14ac:dyDescent="0.25"/>
  <cols>
    <col min="1" max="1" width="27.140625" style="1" customWidth="1"/>
    <col min="2" max="2" width="9.85546875" customWidth="1"/>
    <col min="3" max="3" width="10.140625" customWidth="1"/>
    <col min="12" max="12" width="11.85546875" customWidth="1"/>
    <col min="13" max="13" width="16" customWidth="1"/>
    <col min="14" max="14" width="11.28515625" customWidth="1"/>
    <col min="15" max="15" width="15.28515625" style="5" customWidth="1"/>
    <col min="16" max="16" width="9.140625" style="5"/>
    <col min="17" max="17" width="19.42578125" style="5" customWidth="1"/>
  </cols>
  <sheetData>
    <row r="1" spans="1:17" s="1" customFormat="1" x14ac:dyDescent="0.25">
      <c r="A1" s="1" t="s">
        <v>26</v>
      </c>
      <c r="B1" s="1" t="s">
        <v>27</v>
      </c>
      <c r="C1" s="1" t="s">
        <v>28</v>
      </c>
      <c r="D1" s="1" t="s">
        <v>29</v>
      </c>
      <c r="E1" s="1" t="s">
        <v>30</v>
      </c>
      <c r="F1" s="1" t="s">
        <v>31</v>
      </c>
      <c r="G1" s="1" t="s">
        <v>32</v>
      </c>
      <c r="H1" s="1" t="s">
        <v>33</v>
      </c>
      <c r="I1" s="1" t="s">
        <v>34</v>
      </c>
      <c r="J1" s="1" t="s">
        <v>35</v>
      </c>
      <c r="K1" s="1" t="s">
        <v>36</v>
      </c>
      <c r="L1" s="1" t="s">
        <v>40</v>
      </c>
      <c r="M1" s="1" t="s">
        <v>38</v>
      </c>
      <c r="O1" s="4" t="s">
        <v>46</v>
      </c>
      <c r="P1" s="4" t="s">
        <v>47</v>
      </c>
      <c r="Q1" s="4" t="s">
        <v>48</v>
      </c>
    </row>
    <row r="2" spans="1:17" x14ac:dyDescent="0.25">
      <c r="A2" s="1" t="s">
        <v>45</v>
      </c>
      <c r="B2">
        <v>600</v>
      </c>
      <c r="C2">
        <v>550</v>
      </c>
      <c r="D2">
        <v>450</v>
      </c>
      <c r="E2">
        <v>500</v>
      </c>
      <c r="F2">
        <v>500</v>
      </c>
      <c r="G2">
        <v>300</v>
      </c>
      <c r="H2">
        <v>0</v>
      </c>
      <c r="I2">
        <v>0</v>
      </c>
      <c r="J2">
        <v>0</v>
      </c>
      <c r="K2">
        <v>0</v>
      </c>
      <c r="L2">
        <v>0</v>
      </c>
      <c r="M2">
        <f>SUM(B2:L2)</f>
        <v>2900</v>
      </c>
      <c r="O2" s="5">
        <f>M2*0.209</f>
        <v>606.1</v>
      </c>
      <c r="P2" s="5">
        <f>O2*0.08</f>
        <v>48.488</v>
      </c>
      <c r="Q2" s="5">
        <f>O2+P2</f>
        <v>654.58799999999997</v>
      </c>
    </row>
    <row r="3" spans="1:17" x14ac:dyDescent="0.25">
      <c r="A3" s="1" t="s">
        <v>44</v>
      </c>
      <c r="B3">
        <v>850</v>
      </c>
      <c r="C3">
        <v>850</v>
      </c>
      <c r="D3">
        <v>800</v>
      </c>
      <c r="E3">
        <v>900</v>
      </c>
      <c r="F3">
        <v>700</v>
      </c>
      <c r="G3">
        <v>800</v>
      </c>
      <c r="H3">
        <v>750</v>
      </c>
      <c r="I3">
        <v>800</v>
      </c>
      <c r="J3">
        <v>0</v>
      </c>
      <c r="K3">
        <v>0</v>
      </c>
      <c r="L3">
        <v>0</v>
      </c>
      <c r="M3">
        <f>SUM(B3:L3)</f>
        <v>6450</v>
      </c>
      <c r="O3" s="5">
        <f t="shared" ref="O3:O26" si="0">M3*0.209</f>
        <v>1348.05</v>
      </c>
      <c r="P3" s="5">
        <f t="shared" ref="P3:P28" si="1">O3*0.08</f>
        <v>107.84399999999999</v>
      </c>
      <c r="Q3" s="5">
        <f t="shared" ref="Q3:Q28" si="2">O3+P3</f>
        <v>1455.894</v>
      </c>
    </row>
    <row r="4" spans="1:17" x14ac:dyDescent="0.25">
      <c r="A4" s="1" t="s">
        <v>43</v>
      </c>
      <c r="B4">
        <v>800</v>
      </c>
      <c r="C4">
        <v>840</v>
      </c>
      <c r="D4">
        <v>835</v>
      </c>
      <c r="E4">
        <v>745</v>
      </c>
      <c r="F4">
        <v>595</v>
      </c>
      <c r="G4">
        <v>415</v>
      </c>
      <c r="H4">
        <v>0</v>
      </c>
      <c r="I4">
        <v>0</v>
      </c>
      <c r="J4">
        <v>0</v>
      </c>
      <c r="K4">
        <v>0</v>
      </c>
      <c r="L4">
        <v>0</v>
      </c>
      <c r="M4">
        <f>SUM(B4:L4)</f>
        <v>4230</v>
      </c>
      <c r="O4" s="5">
        <f t="shared" si="0"/>
        <v>884.06999999999994</v>
      </c>
      <c r="P4" s="5">
        <f t="shared" si="1"/>
        <v>70.7256</v>
      </c>
      <c r="Q4" s="5">
        <f t="shared" si="2"/>
        <v>954.79559999999992</v>
      </c>
    </row>
    <row r="5" spans="1:17" x14ac:dyDescent="0.25">
      <c r="A5" s="1" t="s">
        <v>42</v>
      </c>
      <c r="B5">
        <v>800</v>
      </c>
      <c r="C5">
        <v>800</v>
      </c>
      <c r="D5">
        <v>300</v>
      </c>
      <c r="E5">
        <v>400</v>
      </c>
      <c r="F5">
        <v>200</v>
      </c>
      <c r="G5">
        <v>100</v>
      </c>
      <c r="H5">
        <v>0</v>
      </c>
      <c r="I5">
        <v>0</v>
      </c>
      <c r="J5">
        <v>0</v>
      </c>
      <c r="K5">
        <v>0</v>
      </c>
      <c r="L5">
        <v>400</v>
      </c>
      <c r="M5">
        <f>SUM(B5:L5)</f>
        <v>3000</v>
      </c>
      <c r="O5" s="5">
        <f t="shared" si="0"/>
        <v>627</v>
      </c>
      <c r="P5" s="5">
        <f t="shared" si="1"/>
        <v>50.160000000000004</v>
      </c>
      <c r="Q5" s="5">
        <f t="shared" si="2"/>
        <v>677.16</v>
      </c>
    </row>
    <row r="6" spans="1:17" x14ac:dyDescent="0.25">
      <c r="A6" s="1" t="s">
        <v>12</v>
      </c>
      <c r="B6">
        <v>1500</v>
      </c>
      <c r="C6">
        <v>1500</v>
      </c>
      <c r="D6">
        <v>1500</v>
      </c>
      <c r="E6">
        <v>1000</v>
      </c>
      <c r="F6">
        <v>500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f t="shared" ref="M6:M17" si="3">SUM(B6:L6)</f>
        <v>6000</v>
      </c>
      <c r="O6" s="5">
        <f t="shared" si="0"/>
        <v>1254</v>
      </c>
      <c r="P6" s="5">
        <f t="shared" si="1"/>
        <v>100.32000000000001</v>
      </c>
      <c r="Q6" s="5">
        <f t="shared" si="2"/>
        <v>1354.32</v>
      </c>
    </row>
    <row r="7" spans="1:17" x14ac:dyDescent="0.25">
      <c r="A7" s="1" t="s">
        <v>7</v>
      </c>
      <c r="B7">
        <v>550</v>
      </c>
      <c r="C7">
        <v>550</v>
      </c>
      <c r="D7">
        <v>550</v>
      </c>
      <c r="E7">
        <v>450</v>
      </c>
      <c r="F7">
        <v>500</v>
      </c>
      <c r="G7">
        <v>300</v>
      </c>
      <c r="H7">
        <v>300</v>
      </c>
      <c r="I7">
        <v>250</v>
      </c>
      <c r="J7">
        <v>0</v>
      </c>
      <c r="K7">
        <v>0</v>
      </c>
      <c r="L7">
        <v>0</v>
      </c>
      <c r="M7">
        <f t="shared" si="3"/>
        <v>3450</v>
      </c>
      <c r="O7" s="5">
        <f t="shared" si="0"/>
        <v>721.05</v>
      </c>
      <c r="P7" s="5">
        <f t="shared" si="1"/>
        <v>57.683999999999997</v>
      </c>
      <c r="Q7" s="5">
        <f t="shared" si="2"/>
        <v>778.73399999999992</v>
      </c>
    </row>
    <row r="8" spans="1:17" x14ac:dyDescent="0.25">
      <c r="A8" s="1" t="s">
        <v>0</v>
      </c>
      <c r="B8">
        <v>2000</v>
      </c>
      <c r="C8">
        <v>0</v>
      </c>
      <c r="D8">
        <v>750</v>
      </c>
      <c r="E8">
        <v>0</v>
      </c>
      <c r="F8">
        <v>0</v>
      </c>
      <c r="G8">
        <v>500</v>
      </c>
      <c r="H8">
        <v>500</v>
      </c>
      <c r="I8">
        <v>0</v>
      </c>
      <c r="J8">
        <v>0</v>
      </c>
      <c r="K8">
        <v>0</v>
      </c>
      <c r="L8">
        <v>0</v>
      </c>
      <c r="M8">
        <f t="shared" si="3"/>
        <v>3750</v>
      </c>
      <c r="O8" s="5">
        <f t="shared" si="0"/>
        <v>783.75</v>
      </c>
      <c r="P8" s="5">
        <f t="shared" si="1"/>
        <v>62.7</v>
      </c>
      <c r="Q8" s="5">
        <f t="shared" si="2"/>
        <v>846.45</v>
      </c>
    </row>
    <row r="9" spans="1:17" x14ac:dyDescent="0.25">
      <c r="A9" s="1" t="s">
        <v>13</v>
      </c>
      <c r="B9">
        <v>1430</v>
      </c>
      <c r="C9">
        <v>1430</v>
      </c>
      <c r="D9">
        <v>1430</v>
      </c>
      <c r="E9">
        <v>1430</v>
      </c>
      <c r="F9">
        <v>1430</v>
      </c>
      <c r="G9">
        <v>1430</v>
      </c>
      <c r="H9">
        <v>0</v>
      </c>
      <c r="I9">
        <v>0</v>
      </c>
      <c r="J9">
        <v>0</v>
      </c>
      <c r="K9">
        <v>0</v>
      </c>
      <c r="L9">
        <v>0</v>
      </c>
      <c r="M9">
        <f t="shared" si="3"/>
        <v>8580</v>
      </c>
      <c r="O9" s="5">
        <f t="shared" si="0"/>
        <v>1793.22</v>
      </c>
      <c r="P9" s="5">
        <f t="shared" si="1"/>
        <v>143.45760000000001</v>
      </c>
      <c r="Q9" s="5">
        <f t="shared" si="2"/>
        <v>1936.6776</v>
      </c>
    </row>
    <row r="10" spans="1:17" x14ac:dyDescent="0.25">
      <c r="A10" s="1" t="s">
        <v>8</v>
      </c>
      <c r="B10">
        <v>1863</v>
      </c>
      <c r="C10">
        <v>1748</v>
      </c>
      <c r="D10">
        <v>1721</v>
      </c>
      <c r="E10">
        <v>1496</v>
      </c>
      <c r="F10">
        <v>1276</v>
      </c>
      <c r="G10">
        <v>1133</v>
      </c>
      <c r="H10">
        <v>1133</v>
      </c>
      <c r="I10">
        <v>668</v>
      </c>
      <c r="J10">
        <v>0</v>
      </c>
      <c r="K10">
        <v>0</v>
      </c>
      <c r="L10">
        <v>0</v>
      </c>
      <c r="M10">
        <f t="shared" si="3"/>
        <v>11038</v>
      </c>
      <c r="O10" s="5">
        <f t="shared" si="0"/>
        <v>2306.942</v>
      </c>
      <c r="P10" s="5">
        <f t="shared" si="1"/>
        <v>184.55536000000001</v>
      </c>
      <c r="Q10" s="5">
        <f t="shared" si="2"/>
        <v>2491.4973599999998</v>
      </c>
    </row>
    <row r="11" spans="1:17" x14ac:dyDescent="0.25">
      <c r="A11" s="1" t="s">
        <v>10</v>
      </c>
      <c r="B11">
        <v>1500</v>
      </c>
      <c r="C11">
        <v>1500</v>
      </c>
      <c r="D11">
        <v>1500</v>
      </c>
      <c r="E11">
        <v>1300</v>
      </c>
      <c r="F11">
        <v>1200</v>
      </c>
      <c r="G11">
        <v>700</v>
      </c>
      <c r="H11">
        <v>0</v>
      </c>
      <c r="I11">
        <v>0</v>
      </c>
      <c r="J11">
        <v>0</v>
      </c>
      <c r="K11">
        <v>0</v>
      </c>
      <c r="L11">
        <v>0</v>
      </c>
      <c r="M11">
        <f t="shared" si="3"/>
        <v>7700</v>
      </c>
      <c r="O11" s="5">
        <f t="shared" si="0"/>
        <v>1609.3</v>
      </c>
      <c r="P11" s="5">
        <f t="shared" si="1"/>
        <v>128.744</v>
      </c>
      <c r="Q11" s="5">
        <f t="shared" si="2"/>
        <v>1738.0439999999999</v>
      </c>
    </row>
    <row r="12" spans="1:17" x14ac:dyDescent="0.25">
      <c r="A12" s="1" t="s">
        <v>18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3">
        <v>0</v>
      </c>
      <c r="J12" s="2">
        <v>0</v>
      </c>
      <c r="K12" s="2">
        <v>0</v>
      </c>
      <c r="L12" s="2">
        <v>0</v>
      </c>
      <c r="M12">
        <f t="shared" si="3"/>
        <v>0</v>
      </c>
      <c r="O12" s="5">
        <f t="shared" si="0"/>
        <v>0</v>
      </c>
      <c r="P12" s="5">
        <f t="shared" si="1"/>
        <v>0</v>
      </c>
      <c r="Q12" s="5">
        <f t="shared" si="2"/>
        <v>0</v>
      </c>
    </row>
    <row r="13" spans="1:17" x14ac:dyDescent="0.25">
      <c r="A13" s="1" t="s">
        <v>1</v>
      </c>
      <c r="B13">
        <v>800</v>
      </c>
      <c r="C13">
        <v>900</v>
      </c>
      <c r="D13">
        <v>500</v>
      </c>
      <c r="E13">
        <v>400</v>
      </c>
      <c r="F13">
        <v>200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f t="shared" si="3"/>
        <v>2800</v>
      </c>
      <c r="O13" s="5">
        <f t="shared" si="0"/>
        <v>585.19999999999993</v>
      </c>
      <c r="P13" s="5">
        <f t="shared" si="1"/>
        <v>46.815999999999995</v>
      </c>
      <c r="Q13" s="5">
        <f t="shared" si="2"/>
        <v>632.01599999999996</v>
      </c>
    </row>
    <row r="14" spans="1:17" x14ac:dyDescent="0.25">
      <c r="A14" s="1" t="s">
        <v>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f t="shared" si="3"/>
        <v>0</v>
      </c>
      <c r="O14" s="5">
        <f t="shared" si="0"/>
        <v>0</v>
      </c>
      <c r="P14" s="5">
        <f t="shared" si="1"/>
        <v>0</v>
      </c>
      <c r="Q14" s="5">
        <f t="shared" si="2"/>
        <v>0</v>
      </c>
    </row>
    <row r="15" spans="1:17" x14ac:dyDescent="0.25">
      <c r="A15" s="1" t="s">
        <v>4</v>
      </c>
      <c r="B15">
        <v>300</v>
      </c>
      <c r="C15">
        <v>300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f t="shared" si="3"/>
        <v>600</v>
      </c>
      <c r="O15" s="5">
        <f t="shared" si="0"/>
        <v>125.39999999999999</v>
      </c>
      <c r="P15" s="5">
        <f t="shared" si="1"/>
        <v>10.032</v>
      </c>
      <c r="Q15" s="5">
        <f t="shared" si="2"/>
        <v>135.43199999999999</v>
      </c>
    </row>
    <row r="16" spans="1:17" x14ac:dyDescent="0.25">
      <c r="A16" s="1" t="s">
        <v>14</v>
      </c>
      <c r="B16">
        <v>1500</v>
      </c>
      <c r="C16">
        <v>1500</v>
      </c>
      <c r="D16">
        <v>1500</v>
      </c>
      <c r="E16">
        <v>500</v>
      </c>
      <c r="F16">
        <v>500</v>
      </c>
      <c r="G16">
        <v>250</v>
      </c>
      <c r="H16">
        <v>0</v>
      </c>
      <c r="I16">
        <v>0</v>
      </c>
      <c r="J16">
        <v>0</v>
      </c>
      <c r="K16">
        <v>0</v>
      </c>
      <c r="L16">
        <v>0</v>
      </c>
      <c r="M16">
        <f t="shared" si="3"/>
        <v>5750</v>
      </c>
      <c r="O16" s="5">
        <f t="shared" si="0"/>
        <v>1201.75</v>
      </c>
      <c r="P16" s="5">
        <f t="shared" si="1"/>
        <v>96.14</v>
      </c>
      <c r="Q16" s="5">
        <f t="shared" si="2"/>
        <v>1297.8900000000001</v>
      </c>
    </row>
    <row r="17" spans="1:17" x14ac:dyDescent="0.25">
      <c r="A17" s="1" t="s">
        <v>21</v>
      </c>
      <c r="B17">
        <v>1000</v>
      </c>
      <c r="C17">
        <v>500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600</v>
      </c>
      <c r="M17">
        <f t="shared" si="3"/>
        <v>2100</v>
      </c>
      <c r="O17" s="5">
        <f t="shared" si="0"/>
        <v>438.9</v>
      </c>
      <c r="P17" s="5">
        <f t="shared" si="1"/>
        <v>35.112000000000002</v>
      </c>
      <c r="Q17" s="5">
        <f t="shared" si="2"/>
        <v>474.012</v>
      </c>
    </row>
    <row r="18" spans="1:17" x14ac:dyDescent="0.25">
      <c r="A18" s="1" t="s">
        <v>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O18" s="5">
        <f t="shared" si="0"/>
        <v>0</v>
      </c>
      <c r="P18" s="5">
        <f t="shared" si="1"/>
        <v>0</v>
      </c>
      <c r="Q18" s="5">
        <f t="shared" si="2"/>
        <v>0</v>
      </c>
    </row>
    <row r="19" spans="1:17" x14ac:dyDescent="0.25">
      <c r="A19" s="1" t="s">
        <v>22</v>
      </c>
      <c r="B19">
        <v>650</v>
      </c>
      <c r="C19">
        <v>600</v>
      </c>
      <c r="D19">
        <v>450</v>
      </c>
      <c r="E19">
        <v>350</v>
      </c>
      <c r="F19">
        <v>200</v>
      </c>
      <c r="G19">
        <v>300</v>
      </c>
      <c r="H19">
        <v>50</v>
      </c>
      <c r="I19">
        <v>25</v>
      </c>
      <c r="J19">
        <v>25</v>
      </c>
      <c r="K19">
        <v>25</v>
      </c>
      <c r="L19">
        <v>275</v>
      </c>
      <c r="M19">
        <f t="shared" ref="M19:M26" si="4">SUM(B19:L19)</f>
        <v>2950</v>
      </c>
      <c r="O19" s="5">
        <f t="shared" si="0"/>
        <v>616.54999999999995</v>
      </c>
      <c r="P19" s="5">
        <f t="shared" si="1"/>
        <v>49.323999999999998</v>
      </c>
      <c r="Q19" s="5">
        <f t="shared" si="2"/>
        <v>665.87399999999991</v>
      </c>
    </row>
    <row r="20" spans="1:17" x14ac:dyDescent="0.25">
      <c r="A20" s="1" t="s">
        <v>23</v>
      </c>
      <c r="B20">
        <v>1000</v>
      </c>
      <c r="C20">
        <v>500</v>
      </c>
      <c r="D20">
        <v>250</v>
      </c>
      <c r="E20">
        <v>0</v>
      </c>
      <c r="F20">
        <v>0</v>
      </c>
      <c r="G20">
        <v>0</v>
      </c>
      <c r="H20">
        <v>250</v>
      </c>
      <c r="I20">
        <v>250</v>
      </c>
      <c r="J20">
        <v>0</v>
      </c>
      <c r="K20">
        <v>0</v>
      </c>
      <c r="L20">
        <v>0</v>
      </c>
      <c r="M20">
        <f t="shared" si="4"/>
        <v>2250</v>
      </c>
      <c r="O20" s="5">
        <f t="shared" si="0"/>
        <v>470.25</v>
      </c>
      <c r="P20" s="5">
        <f t="shared" si="1"/>
        <v>37.619999999999997</v>
      </c>
      <c r="Q20" s="5">
        <f t="shared" si="2"/>
        <v>507.87</v>
      </c>
    </row>
    <row r="21" spans="1:17" x14ac:dyDescent="0.25">
      <c r="A21" s="1" t="s">
        <v>5</v>
      </c>
      <c r="B21">
        <v>513</v>
      </c>
      <c r="C21">
        <v>484</v>
      </c>
      <c r="D21">
        <v>377</v>
      </c>
      <c r="E21">
        <v>178</v>
      </c>
      <c r="F21">
        <v>147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f t="shared" si="4"/>
        <v>1699</v>
      </c>
      <c r="O21" s="5">
        <f t="shared" si="0"/>
        <v>355.09100000000001</v>
      </c>
      <c r="P21" s="5">
        <f t="shared" si="1"/>
        <v>28.40728</v>
      </c>
      <c r="Q21" s="5">
        <f t="shared" si="2"/>
        <v>383.49828000000002</v>
      </c>
    </row>
    <row r="22" spans="1:17" x14ac:dyDescent="0.25">
      <c r="A22" s="1" t="s">
        <v>24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600</v>
      </c>
      <c r="M22">
        <f t="shared" si="4"/>
        <v>600</v>
      </c>
      <c r="O22" s="5">
        <f t="shared" si="0"/>
        <v>125.39999999999999</v>
      </c>
      <c r="P22" s="5">
        <f t="shared" si="1"/>
        <v>10.032</v>
      </c>
      <c r="Q22" s="5">
        <f t="shared" si="2"/>
        <v>135.43199999999999</v>
      </c>
    </row>
    <row r="23" spans="1:17" x14ac:dyDescent="0.25">
      <c r="A23" s="1" t="s">
        <v>15</v>
      </c>
      <c r="B23">
        <v>250</v>
      </c>
      <c r="C23">
        <v>350</v>
      </c>
      <c r="D23">
        <v>450</v>
      </c>
      <c r="E23">
        <v>200</v>
      </c>
      <c r="F23">
        <v>550</v>
      </c>
      <c r="G23">
        <v>0</v>
      </c>
      <c r="H23">
        <v>200</v>
      </c>
      <c r="I23">
        <v>150</v>
      </c>
      <c r="J23">
        <v>0</v>
      </c>
      <c r="K23">
        <v>0</v>
      </c>
      <c r="L23">
        <v>0</v>
      </c>
      <c r="M23">
        <f t="shared" si="4"/>
        <v>2150</v>
      </c>
      <c r="O23" s="5">
        <f t="shared" si="0"/>
        <v>449.34999999999997</v>
      </c>
      <c r="P23" s="5">
        <f t="shared" si="1"/>
        <v>35.948</v>
      </c>
      <c r="Q23" s="5">
        <f t="shared" si="2"/>
        <v>485.29799999999994</v>
      </c>
    </row>
    <row r="24" spans="1:17" x14ac:dyDescent="0.25">
      <c r="A24" s="1" t="s">
        <v>19</v>
      </c>
      <c r="B24">
        <v>200</v>
      </c>
      <c r="C24">
        <v>0</v>
      </c>
      <c r="D24">
        <v>0</v>
      </c>
      <c r="E24">
        <v>100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f t="shared" si="4"/>
        <v>300</v>
      </c>
      <c r="O24" s="5">
        <f t="shared" si="0"/>
        <v>62.699999999999996</v>
      </c>
      <c r="P24" s="5">
        <f t="shared" si="1"/>
        <v>5.016</v>
      </c>
      <c r="Q24" s="5">
        <f t="shared" si="2"/>
        <v>67.715999999999994</v>
      </c>
    </row>
    <row r="25" spans="1:17" x14ac:dyDescent="0.25">
      <c r="A25" s="1" t="s">
        <v>3</v>
      </c>
      <c r="B25">
        <v>1200</v>
      </c>
      <c r="C25">
        <v>1200</v>
      </c>
      <c r="D25">
        <v>1200</v>
      </c>
      <c r="E25">
        <v>1200</v>
      </c>
      <c r="F25">
        <v>1200</v>
      </c>
      <c r="G25">
        <v>1200</v>
      </c>
      <c r="H25">
        <v>800</v>
      </c>
      <c r="I25">
        <v>800</v>
      </c>
      <c r="J25">
        <v>500</v>
      </c>
      <c r="K25">
        <v>500</v>
      </c>
      <c r="L25">
        <v>0</v>
      </c>
      <c r="M25">
        <f t="shared" si="4"/>
        <v>9800</v>
      </c>
      <c r="O25" s="5">
        <f t="shared" si="0"/>
        <v>2048.1999999999998</v>
      </c>
      <c r="P25" s="5">
        <f t="shared" si="1"/>
        <v>163.85599999999999</v>
      </c>
      <c r="Q25" s="5">
        <f t="shared" si="2"/>
        <v>2212.0559999999996</v>
      </c>
    </row>
    <row r="26" spans="1:17" x14ac:dyDescent="0.25">
      <c r="A26" s="1" t="s">
        <v>25</v>
      </c>
      <c r="B26">
        <v>200</v>
      </c>
      <c r="C26">
        <v>200</v>
      </c>
      <c r="D26">
        <v>200</v>
      </c>
      <c r="E26">
        <v>200</v>
      </c>
      <c r="F26">
        <v>200</v>
      </c>
      <c r="G26">
        <v>200</v>
      </c>
      <c r="H26">
        <v>0</v>
      </c>
      <c r="I26">
        <v>0</v>
      </c>
      <c r="J26">
        <v>0</v>
      </c>
      <c r="K26">
        <v>0</v>
      </c>
      <c r="L26">
        <v>0</v>
      </c>
      <c r="M26">
        <f t="shared" si="4"/>
        <v>1200</v>
      </c>
      <c r="O26" s="5">
        <f t="shared" si="0"/>
        <v>250.79999999999998</v>
      </c>
      <c r="P26" s="5">
        <f t="shared" si="1"/>
        <v>20.064</v>
      </c>
      <c r="Q26" s="5">
        <f t="shared" si="2"/>
        <v>270.86399999999998</v>
      </c>
    </row>
    <row r="27" spans="1:17" x14ac:dyDescent="0.25">
      <c r="P27" s="5">
        <f t="shared" si="1"/>
        <v>0</v>
      </c>
      <c r="Q27" s="5">
        <f t="shared" si="2"/>
        <v>0</v>
      </c>
    </row>
    <row r="28" spans="1:17" x14ac:dyDescent="0.25">
      <c r="A28" s="1" t="s">
        <v>37</v>
      </c>
      <c r="B28">
        <f t="shared" ref="B28:K28" si="5">SUM(B2:B27)</f>
        <v>19506</v>
      </c>
      <c r="C28">
        <f t="shared" si="5"/>
        <v>16302</v>
      </c>
      <c r="D28">
        <f t="shared" si="5"/>
        <v>14763</v>
      </c>
      <c r="E28">
        <f t="shared" si="5"/>
        <v>11349</v>
      </c>
      <c r="F28">
        <f t="shared" si="5"/>
        <v>9898</v>
      </c>
      <c r="G28">
        <f t="shared" si="5"/>
        <v>7628</v>
      </c>
      <c r="H28">
        <f t="shared" si="5"/>
        <v>3983</v>
      </c>
      <c r="I28">
        <f t="shared" si="5"/>
        <v>2943</v>
      </c>
      <c r="J28">
        <f t="shared" si="5"/>
        <v>525</v>
      </c>
      <c r="K28">
        <f t="shared" si="5"/>
        <v>525</v>
      </c>
      <c r="M28">
        <f>SUM(B28:K28)</f>
        <v>87422</v>
      </c>
      <c r="O28" s="5">
        <f>M28*0.209</f>
        <v>18271.198</v>
      </c>
      <c r="P28" s="5">
        <f t="shared" si="1"/>
        <v>1461.6958400000001</v>
      </c>
      <c r="Q28" s="5">
        <f t="shared" si="2"/>
        <v>19732.893840000001</v>
      </c>
    </row>
    <row r="30" spans="1:17" x14ac:dyDescent="0.25">
      <c r="A30" s="1" t="s">
        <v>49</v>
      </c>
      <c r="M30">
        <v>2000</v>
      </c>
      <c r="O30" s="5">
        <f>M30*0.209</f>
        <v>418</v>
      </c>
      <c r="P30" s="5">
        <f>O30*0.08</f>
        <v>33.44</v>
      </c>
      <c r="Q30" s="5">
        <f>O30+P30</f>
        <v>451.44</v>
      </c>
    </row>
    <row r="31" spans="1:17" x14ac:dyDescent="0.25">
      <c r="M31">
        <v>89422</v>
      </c>
      <c r="O31" s="5">
        <f>SUM(O28:O30)</f>
        <v>18689.198</v>
      </c>
      <c r="P31" s="5">
        <f>SUM(P28:P30)</f>
        <v>1495.1358400000001</v>
      </c>
      <c r="Q31" s="5">
        <f>O31+P31</f>
        <v>20184.333839999999</v>
      </c>
    </row>
  </sheetData>
  <sortState ref="A1:A27">
    <sortCondition ref="A1:A2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F28" sqref="F28"/>
    </sheetView>
  </sheetViews>
  <sheetFormatPr defaultRowHeight="15" x14ac:dyDescent="0.25"/>
  <cols>
    <col min="1" max="1" width="27.140625" style="1" customWidth="1"/>
    <col min="2" max="2" width="9.85546875" customWidth="1"/>
    <col min="3" max="3" width="10.140625" customWidth="1"/>
    <col min="12" max="12" width="11.85546875" customWidth="1"/>
    <col min="13" max="13" width="16" customWidth="1"/>
    <col min="14" max="14" width="11.28515625" customWidth="1"/>
  </cols>
  <sheetData>
    <row r="1" spans="1:13" s="1" customFormat="1" x14ac:dyDescent="0.25">
      <c r="A1" s="1" t="s">
        <v>26</v>
      </c>
      <c r="B1" s="1" t="s">
        <v>27</v>
      </c>
      <c r="C1" s="1" t="s">
        <v>28</v>
      </c>
      <c r="D1" s="1" t="s">
        <v>29</v>
      </c>
      <c r="E1" s="1" t="s">
        <v>30</v>
      </c>
      <c r="F1" s="1" t="s">
        <v>31</v>
      </c>
      <c r="G1" s="1" t="s">
        <v>32</v>
      </c>
      <c r="H1" s="1" t="s">
        <v>33</v>
      </c>
      <c r="I1" s="1" t="s">
        <v>34</v>
      </c>
      <c r="J1" s="1" t="s">
        <v>35</v>
      </c>
      <c r="K1" s="1" t="s">
        <v>36</v>
      </c>
      <c r="L1" s="1" t="s">
        <v>40</v>
      </c>
      <c r="M1" s="1" t="s">
        <v>38</v>
      </c>
    </row>
    <row r="2" spans="1:13" x14ac:dyDescent="0.25">
      <c r="A2" s="1" t="s">
        <v>17</v>
      </c>
      <c r="B2">
        <v>750</v>
      </c>
      <c r="C2">
        <v>700</v>
      </c>
      <c r="D2">
        <v>600</v>
      </c>
      <c r="E2">
        <v>650</v>
      </c>
      <c r="F2">
        <v>650</v>
      </c>
      <c r="G2">
        <v>450</v>
      </c>
      <c r="H2">
        <v>0</v>
      </c>
      <c r="I2">
        <v>0</v>
      </c>
      <c r="J2">
        <v>0</v>
      </c>
      <c r="K2">
        <v>0</v>
      </c>
      <c r="M2">
        <f>SUM(B2:L2)</f>
        <v>3800</v>
      </c>
    </row>
    <row r="3" spans="1:13" x14ac:dyDescent="0.25">
      <c r="A3" s="1" t="s">
        <v>16</v>
      </c>
      <c r="B3">
        <v>0</v>
      </c>
      <c r="C3">
        <v>0</v>
      </c>
      <c r="D3">
        <v>0</v>
      </c>
      <c r="E3">
        <v>300</v>
      </c>
      <c r="F3">
        <v>350</v>
      </c>
      <c r="G3">
        <v>500</v>
      </c>
      <c r="H3">
        <v>300</v>
      </c>
      <c r="I3">
        <v>0</v>
      </c>
      <c r="J3">
        <v>0</v>
      </c>
      <c r="K3">
        <v>0</v>
      </c>
      <c r="M3">
        <f>SUM(B3:K3)</f>
        <v>1450</v>
      </c>
    </row>
    <row r="4" spans="1:13" x14ac:dyDescent="0.25">
      <c r="A4" s="1" t="s">
        <v>11</v>
      </c>
      <c r="B4">
        <v>650</v>
      </c>
      <c r="C4">
        <v>650</v>
      </c>
      <c r="D4">
        <v>550</v>
      </c>
      <c r="E4">
        <v>400</v>
      </c>
      <c r="F4">
        <v>400</v>
      </c>
      <c r="G4">
        <v>200</v>
      </c>
      <c r="H4">
        <v>0</v>
      </c>
      <c r="I4">
        <v>0</v>
      </c>
      <c r="J4">
        <v>0</v>
      </c>
      <c r="K4">
        <v>0</v>
      </c>
      <c r="M4">
        <f>SUM(B4:L4)</f>
        <v>2850</v>
      </c>
    </row>
    <row r="5" spans="1:13" x14ac:dyDescent="0.25">
      <c r="A5" s="1" t="s">
        <v>20</v>
      </c>
      <c r="B5">
        <v>800</v>
      </c>
      <c r="C5">
        <v>600</v>
      </c>
      <c r="D5">
        <v>500</v>
      </c>
      <c r="E5">
        <v>300</v>
      </c>
      <c r="F5">
        <v>225</v>
      </c>
      <c r="G5">
        <v>0</v>
      </c>
      <c r="H5">
        <v>0</v>
      </c>
      <c r="I5">
        <v>0</v>
      </c>
      <c r="J5">
        <v>0</v>
      </c>
      <c r="K5">
        <v>0</v>
      </c>
      <c r="L5">
        <v>200</v>
      </c>
      <c r="M5">
        <f>SUM(B5:L5)</f>
        <v>2625</v>
      </c>
    </row>
    <row r="6" spans="1:13" x14ac:dyDescent="0.25">
      <c r="A6" s="1" t="s">
        <v>6</v>
      </c>
      <c r="B6">
        <v>2000</v>
      </c>
      <c r="C6">
        <v>1700</v>
      </c>
      <c r="D6">
        <v>1600</v>
      </c>
      <c r="E6">
        <v>1400</v>
      </c>
      <c r="F6">
        <v>1200</v>
      </c>
      <c r="G6">
        <v>950</v>
      </c>
      <c r="H6">
        <v>600</v>
      </c>
      <c r="I6">
        <v>500</v>
      </c>
      <c r="J6">
        <v>0</v>
      </c>
      <c r="K6">
        <v>0</v>
      </c>
      <c r="M6">
        <f>SUM(B6:K6)</f>
        <v>9950</v>
      </c>
    </row>
    <row r="7" spans="1:13" x14ac:dyDescent="0.25">
      <c r="A7" s="1" t="s">
        <v>12</v>
      </c>
      <c r="B7">
        <v>1000</v>
      </c>
      <c r="C7">
        <v>1000</v>
      </c>
      <c r="D7">
        <v>1000</v>
      </c>
      <c r="E7">
        <v>800</v>
      </c>
      <c r="F7">
        <v>300</v>
      </c>
      <c r="G7">
        <v>0</v>
      </c>
      <c r="H7">
        <v>0</v>
      </c>
      <c r="I7">
        <v>0</v>
      </c>
      <c r="J7">
        <v>0</v>
      </c>
      <c r="K7">
        <v>0</v>
      </c>
      <c r="M7">
        <f>SUM(B7:K7)</f>
        <v>4100</v>
      </c>
    </row>
    <row r="8" spans="1:13" x14ac:dyDescent="0.25">
      <c r="A8" s="1" t="s">
        <v>7</v>
      </c>
      <c r="B8">
        <v>400</v>
      </c>
      <c r="C8">
        <v>350</v>
      </c>
      <c r="D8">
        <v>400</v>
      </c>
      <c r="E8">
        <v>300</v>
      </c>
      <c r="F8">
        <v>100</v>
      </c>
      <c r="G8">
        <v>100</v>
      </c>
      <c r="H8">
        <v>0</v>
      </c>
      <c r="I8">
        <v>0</v>
      </c>
      <c r="J8">
        <v>0</v>
      </c>
      <c r="K8">
        <v>0</v>
      </c>
      <c r="M8">
        <f>SUM(B8:K8)</f>
        <v>1650</v>
      </c>
    </row>
    <row r="9" spans="1:13" x14ac:dyDescent="0.25">
      <c r="A9" s="1" t="s">
        <v>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M9">
        <v>0</v>
      </c>
    </row>
    <row r="10" spans="1:13" x14ac:dyDescent="0.25">
      <c r="A10" s="1" t="s">
        <v>13</v>
      </c>
      <c r="B10">
        <v>2300</v>
      </c>
      <c r="C10">
        <v>2300</v>
      </c>
      <c r="D10">
        <v>2400</v>
      </c>
      <c r="E10">
        <v>2100</v>
      </c>
      <c r="F10">
        <v>1700</v>
      </c>
      <c r="G10">
        <v>1400</v>
      </c>
      <c r="H10">
        <v>0</v>
      </c>
      <c r="I10">
        <v>0</v>
      </c>
      <c r="J10">
        <v>0</v>
      </c>
      <c r="K10">
        <v>0</v>
      </c>
      <c r="M10">
        <f t="shared" ref="M10:M17" si="0">SUM(B10:K10)</f>
        <v>12200</v>
      </c>
    </row>
    <row r="11" spans="1:13" x14ac:dyDescent="0.25">
      <c r="A11" s="1" t="s">
        <v>8</v>
      </c>
      <c r="B11">
        <v>500</v>
      </c>
      <c r="C11">
        <v>500</v>
      </c>
      <c r="D11">
        <v>500</v>
      </c>
      <c r="E11">
        <v>500</v>
      </c>
      <c r="F11">
        <v>500</v>
      </c>
      <c r="G11">
        <v>500</v>
      </c>
      <c r="H11">
        <v>500</v>
      </c>
      <c r="I11">
        <v>500</v>
      </c>
      <c r="J11">
        <v>0</v>
      </c>
      <c r="K11">
        <v>0</v>
      </c>
      <c r="M11">
        <f t="shared" si="0"/>
        <v>4000</v>
      </c>
    </row>
    <row r="12" spans="1:13" x14ac:dyDescent="0.25">
      <c r="A12" s="1" t="s">
        <v>10</v>
      </c>
      <c r="B12">
        <v>300</v>
      </c>
      <c r="C12">
        <v>400</v>
      </c>
      <c r="D12">
        <v>350</v>
      </c>
      <c r="E12">
        <v>200</v>
      </c>
      <c r="F12">
        <v>150</v>
      </c>
      <c r="G12">
        <v>200</v>
      </c>
      <c r="H12">
        <v>0</v>
      </c>
      <c r="I12">
        <v>0</v>
      </c>
      <c r="J12">
        <v>0</v>
      </c>
      <c r="K12">
        <v>0</v>
      </c>
      <c r="M12">
        <f t="shared" si="0"/>
        <v>1600</v>
      </c>
    </row>
    <row r="13" spans="1:13" x14ac:dyDescent="0.25">
      <c r="A13" s="1" t="s">
        <v>18</v>
      </c>
      <c r="B13" s="2">
        <v>700</v>
      </c>
      <c r="C13" s="2">
        <v>800</v>
      </c>
      <c r="D13" s="2">
        <v>800</v>
      </c>
      <c r="E13" s="2">
        <v>700</v>
      </c>
      <c r="F13" s="2">
        <v>600</v>
      </c>
      <c r="G13" s="2">
        <v>500</v>
      </c>
      <c r="H13" s="2">
        <v>400</v>
      </c>
      <c r="I13" s="3">
        <v>0</v>
      </c>
      <c r="J13" s="2">
        <v>0</v>
      </c>
      <c r="K13" s="2">
        <v>0</v>
      </c>
      <c r="L13" s="2"/>
      <c r="M13">
        <f t="shared" si="0"/>
        <v>4500</v>
      </c>
    </row>
    <row r="14" spans="1:13" x14ac:dyDescent="0.25">
      <c r="A14" s="1" t="s">
        <v>1</v>
      </c>
      <c r="B14">
        <v>100</v>
      </c>
      <c r="C14">
        <v>300</v>
      </c>
      <c r="D14">
        <v>400</v>
      </c>
      <c r="E14">
        <v>400</v>
      </c>
      <c r="F14">
        <v>400</v>
      </c>
      <c r="G14">
        <v>400</v>
      </c>
      <c r="H14">
        <v>0</v>
      </c>
      <c r="I14">
        <v>0</v>
      </c>
      <c r="J14">
        <v>0</v>
      </c>
      <c r="K14">
        <v>0</v>
      </c>
      <c r="M14">
        <f t="shared" si="0"/>
        <v>2000</v>
      </c>
    </row>
    <row r="15" spans="1:13" x14ac:dyDescent="0.25">
      <c r="A15" s="1" t="s">
        <v>9</v>
      </c>
      <c r="B15">
        <v>2050</v>
      </c>
      <c r="C15">
        <v>2050</v>
      </c>
      <c r="D15">
        <v>2050</v>
      </c>
      <c r="E15">
        <v>1650</v>
      </c>
      <c r="F15">
        <v>1650</v>
      </c>
      <c r="G15">
        <v>1450</v>
      </c>
      <c r="H15">
        <v>0</v>
      </c>
      <c r="I15">
        <v>0</v>
      </c>
      <c r="J15">
        <v>0</v>
      </c>
      <c r="K15">
        <v>0</v>
      </c>
      <c r="M15">
        <f t="shared" si="0"/>
        <v>10900</v>
      </c>
    </row>
    <row r="16" spans="1:13" x14ac:dyDescent="0.25">
      <c r="A16" s="1" t="s">
        <v>4</v>
      </c>
      <c r="B16">
        <v>800</v>
      </c>
      <c r="C16">
        <v>800</v>
      </c>
      <c r="D16">
        <v>800</v>
      </c>
      <c r="E16">
        <v>800</v>
      </c>
      <c r="F16">
        <v>800</v>
      </c>
      <c r="G16">
        <v>800</v>
      </c>
      <c r="H16">
        <v>200</v>
      </c>
      <c r="I16">
        <v>200</v>
      </c>
      <c r="J16">
        <v>0</v>
      </c>
      <c r="K16">
        <v>0</v>
      </c>
      <c r="M16">
        <f t="shared" si="0"/>
        <v>5200</v>
      </c>
    </row>
    <row r="17" spans="1:13" x14ac:dyDescent="0.25">
      <c r="A17" s="1" t="s">
        <v>14</v>
      </c>
      <c r="B17">
        <v>250</v>
      </c>
      <c r="C17">
        <v>350</v>
      </c>
      <c r="D17">
        <v>300</v>
      </c>
      <c r="E17">
        <v>400</v>
      </c>
      <c r="F17">
        <v>500</v>
      </c>
      <c r="G17">
        <v>500</v>
      </c>
      <c r="H17">
        <v>300</v>
      </c>
      <c r="I17">
        <v>300</v>
      </c>
      <c r="J17">
        <v>0</v>
      </c>
      <c r="K17">
        <v>0</v>
      </c>
      <c r="M17">
        <f t="shared" si="0"/>
        <v>2900</v>
      </c>
    </row>
    <row r="18" spans="1:13" x14ac:dyDescent="0.25">
      <c r="A18" s="1" t="s">
        <v>21</v>
      </c>
      <c r="B18">
        <v>300</v>
      </c>
      <c r="C18">
        <v>300</v>
      </c>
      <c r="D18">
        <v>300</v>
      </c>
      <c r="E18">
        <v>300</v>
      </c>
      <c r="F18">
        <v>250</v>
      </c>
      <c r="G18">
        <v>250</v>
      </c>
      <c r="H18">
        <v>0</v>
      </c>
      <c r="I18">
        <v>0</v>
      </c>
      <c r="J18">
        <v>0</v>
      </c>
      <c r="K18">
        <v>0</v>
      </c>
      <c r="M18">
        <f>SUM(B18:L18)</f>
        <v>1700</v>
      </c>
    </row>
    <row r="19" spans="1:13" x14ac:dyDescent="0.25">
      <c r="A19" s="1" t="s">
        <v>2</v>
      </c>
      <c r="B19">
        <v>1000</v>
      </c>
      <c r="C19">
        <v>1000</v>
      </c>
      <c r="D19">
        <v>1000</v>
      </c>
      <c r="E19">
        <v>1000</v>
      </c>
      <c r="F19">
        <v>1000</v>
      </c>
      <c r="G19">
        <v>1000</v>
      </c>
      <c r="H19">
        <v>1000</v>
      </c>
      <c r="I19">
        <v>1000</v>
      </c>
      <c r="J19">
        <v>0</v>
      </c>
      <c r="K19">
        <v>0</v>
      </c>
      <c r="M19">
        <f>SUM(B19:L19)</f>
        <v>8000</v>
      </c>
    </row>
    <row r="20" spans="1:13" x14ac:dyDescent="0.25">
      <c r="A20" s="1" t="s">
        <v>22</v>
      </c>
      <c r="B20">
        <v>750</v>
      </c>
      <c r="C20">
        <v>750</v>
      </c>
      <c r="D20">
        <v>500</v>
      </c>
      <c r="E20">
        <v>500</v>
      </c>
      <c r="F20">
        <v>500</v>
      </c>
      <c r="G20">
        <v>500</v>
      </c>
      <c r="H20">
        <v>0</v>
      </c>
      <c r="I20">
        <v>0</v>
      </c>
      <c r="J20">
        <v>0</v>
      </c>
      <c r="K20">
        <v>0</v>
      </c>
      <c r="L20">
        <v>750</v>
      </c>
      <c r="M20">
        <f>SUM(B20:L20)</f>
        <v>4250</v>
      </c>
    </row>
    <row r="21" spans="1:13" x14ac:dyDescent="0.25">
      <c r="A21" s="1" t="s">
        <v>23</v>
      </c>
    </row>
    <row r="22" spans="1:13" x14ac:dyDescent="0.25">
      <c r="A22" s="1" t="s">
        <v>5</v>
      </c>
      <c r="B22">
        <v>700</v>
      </c>
      <c r="C22">
        <v>700</v>
      </c>
      <c r="D22">
        <v>700</v>
      </c>
      <c r="E22">
        <v>700</v>
      </c>
      <c r="F22">
        <v>650</v>
      </c>
      <c r="G22">
        <v>650</v>
      </c>
      <c r="H22">
        <v>650</v>
      </c>
      <c r="I22">
        <v>0</v>
      </c>
      <c r="J22">
        <v>0</v>
      </c>
      <c r="K22">
        <v>0</v>
      </c>
      <c r="L22">
        <f>SUM(B22:K22)</f>
        <v>4750</v>
      </c>
    </row>
    <row r="23" spans="1:13" x14ac:dyDescent="0.25">
      <c r="A23" s="1" t="s">
        <v>24</v>
      </c>
      <c r="B23">
        <v>2000</v>
      </c>
      <c r="C23">
        <v>1500</v>
      </c>
      <c r="D23">
        <v>1200</v>
      </c>
      <c r="E23">
        <v>1200</v>
      </c>
      <c r="F23">
        <v>800</v>
      </c>
      <c r="G23">
        <v>800</v>
      </c>
      <c r="H23">
        <v>300</v>
      </c>
      <c r="I23">
        <v>300</v>
      </c>
      <c r="J23">
        <v>300</v>
      </c>
      <c r="K23">
        <v>300</v>
      </c>
      <c r="L23">
        <v>500</v>
      </c>
      <c r="M23">
        <f>SUM(B23:L23)</f>
        <v>9200</v>
      </c>
    </row>
    <row r="24" spans="1:13" x14ac:dyDescent="0.25">
      <c r="A24" s="1" t="s">
        <v>15</v>
      </c>
      <c r="B24">
        <v>1000</v>
      </c>
      <c r="C24">
        <v>900</v>
      </c>
      <c r="D24">
        <v>800</v>
      </c>
      <c r="E24">
        <v>1000</v>
      </c>
      <c r="F24">
        <v>500</v>
      </c>
      <c r="G24">
        <v>400</v>
      </c>
      <c r="H24">
        <v>300</v>
      </c>
      <c r="I24">
        <v>100</v>
      </c>
      <c r="J24">
        <v>0</v>
      </c>
      <c r="K24">
        <v>0</v>
      </c>
      <c r="M24">
        <f>SUM(B24:K24)</f>
        <v>5000</v>
      </c>
    </row>
    <row r="25" spans="1:13" x14ac:dyDescent="0.25">
      <c r="A25" s="1" t="s">
        <v>19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M25">
        <v>0</v>
      </c>
    </row>
    <row r="26" spans="1:13" x14ac:dyDescent="0.25">
      <c r="A26" s="1" t="s">
        <v>3</v>
      </c>
      <c r="B26">
        <v>500</v>
      </c>
      <c r="C26">
        <v>500</v>
      </c>
      <c r="D26">
        <v>500</v>
      </c>
      <c r="E26">
        <v>200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M26">
        <f>SUM(B26:K26)</f>
        <v>1700</v>
      </c>
    </row>
    <row r="27" spans="1:13" x14ac:dyDescent="0.25">
      <c r="A27" s="1" t="s">
        <v>25</v>
      </c>
    </row>
    <row r="29" spans="1:13" x14ac:dyDescent="0.25">
      <c r="A29" s="1" t="s">
        <v>37</v>
      </c>
      <c r="B29">
        <f t="shared" ref="B29:K29" si="1">SUM(B2:B28)</f>
        <v>18850</v>
      </c>
      <c r="C29">
        <f t="shared" si="1"/>
        <v>18150</v>
      </c>
      <c r="D29">
        <f t="shared" si="1"/>
        <v>17250</v>
      </c>
      <c r="E29">
        <f t="shared" si="1"/>
        <v>15800</v>
      </c>
      <c r="F29">
        <f t="shared" si="1"/>
        <v>13225</v>
      </c>
      <c r="G29">
        <f t="shared" si="1"/>
        <v>11550</v>
      </c>
      <c r="H29">
        <f t="shared" si="1"/>
        <v>4550</v>
      </c>
      <c r="I29">
        <f t="shared" si="1"/>
        <v>2900</v>
      </c>
      <c r="J29">
        <f t="shared" si="1"/>
        <v>300</v>
      </c>
      <c r="K29">
        <f t="shared" si="1"/>
        <v>300</v>
      </c>
      <c r="M29">
        <f>SUM(B29:K29)</f>
        <v>102875</v>
      </c>
    </row>
    <row r="31" spans="1:13" x14ac:dyDescent="0.25">
      <c r="A31" s="1" t="s">
        <v>39</v>
      </c>
      <c r="M31">
        <v>3000</v>
      </c>
    </row>
    <row r="32" spans="1:13" x14ac:dyDescent="0.25">
      <c r="M32">
        <f>M29+M31</f>
        <v>105875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O38" sqref="O38"/>
    </sheetView>
  </sheetViews>
  <sheetFormatPr defaultRowHeight="15" x14ac:dyDescent="0.25"/>
  <cols>
    <col min="1" max="1" width="27.140625" style="1" customWidth="1"/>
    <col min="2" max="2" width="9.85546875" customWidth="1"/>
    <col min="3" max="3" width="10.140625" customWidth="1"/>
    <col min="12" max="12" width="16" customWidth="1"/>
    <col min="13" max="13" width="11.28515625" customWidth="1"/>
  </cols>
  <sheetData>
    <row r="1" spans="1:12" s="1" customFormat="1" x14ac:dyDescent="0.25">
      <c r="A1" s="1" t="s">
        <v>26</v>
      </c>
      <c r="B1" s="1" t="s">
        <v>27</v>
      </c>
      <c r="C1" s="1" t="s">
        <v>28</v>
      </c>
      <c r="D1" s="1" t="s">
        <v>29</v>
      </c>
      <c r="E1" s="1" t="s">
        <v>30</v>
      </c>
      <c r="F1" s="1" t="s">
        <v>31</v>
      </c>
      <c r="G1" s="1" t="s">
        <v>32</v>
      </c>
      <c r="H1" s="1" t="s">
        <v>33</v>
      </c>
      <c r="I1" s="1" t="s">
        <v>34</v>
      </c>
      <c r="J1" s="1" t="s">
        <v>35</v>
      </c>
      <c r="K1" s="1" t="s">
        <v>36</v>
      </c>
      <c r="L1" s="1" t="s">
        <v>38</v>
      </c>
    </row>
    <row r="2" spans="1:12" x14ac:dyDescent="0.25">
      <c r="A2" s="1" t="s">
        <v>17</v>
      </c>
      <c r="B2">
        <v>500</v>
      </c>
      <c r="C2">
        <v>400</v>
      </c>
      <c r="D2">
        <v>400</v>
      </c>
      <c r="E2">
        <v>200</v>
      </c>
      <c r="F2">
        <v>200</v>
      </c>
      <c r="G2">
        <v>100</v>
      </c>
      <c r="H2">
        <v>0</v>
      </c>
      <c r="I2">
        <v>0</v>
      </c>
      <c r="J2">
        <v>0</v>
      </c>
      <c r="K2">
        <v>0</v>
      </c>
      <c r="L2">
        <f t="shared" ref="L2:L27" si="0">SUM(B2:K2)</f>
        <v>1800</v>
      </c>
    </row>
    <row r="3" spans="1:12" x14ac:dyDescent="0.25">
      <c r="A3" s="1" t="s">
        <v>16</v>
      </c>
      <c r="B3">
        <v>575</v>
      </c>
      <c r="C3">
        <v>575</v>
      </c>
      <c r="D3">
        <v>450</v>
      </c>
      <c r="E3">
        <v>325</v>
      </c>
      <c r="F3">
        <v>575</v>
      </c>
      <c r="G3">
        <v>0</v>
      </c>
      <c r="H3">
        <v>0</v>
      </c>
      <c r="I3">
        <v>0</v>
      </c>
      <c r="J3">
        <v>0</v>
      </c>
      <c r="K3">
        <v>0</v>
      </c>
      <c r="L3">
        <f t="shared" si="0"/>
        <v>2500</v>
      </c>
    </row>
    <row r="4" spans="1:12" x14ac:dyDescent="0.25">
      <c r="A4" s="1" t="s">
        <v>11</v>
      </c>
      <c r="B4">
        <v>1200</v>
      </c>
      <c r="C4">
        <v>1200</v>
      </c>
      <c r="D4">
        <v>1100</v>
      </c>
      <c r="E4">
        <v>500</v>
      </c>
      <c r="F4">
        <v>500</v>
      </c>
      <c r="G4">
        <v>400</v>
      </c>
      <c r="H4">
        <v>0</v>
      </c>
      <c r="I4">
        <v>0</v>
      </c>
      <c r="J4">
        <v>0</v>
      </c>
      <c r="K4">
        <v>0</v>
      </c>
      <c r="L4">
        <f t="shared" si="0"/>
        <v>4900</v>
      </c>
    </row>
    <row r="5" spans="1:12" x14ac:dyDescent="0.25">
      <c r="A5" s="1" t="s">
        <v>20</v>
      </c>
      <c r="B5">
        <v>500</v>
      </c>
      <c r="C5">
        <v>400</v>
      </c>
      <c r="D5">
        <v>100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f t="shared" si="0"/>
        <v>1000</v>
      </c>
    </row>
    <row r="6" spans="1:12" x14ac:dyDescent="0.25">
      <c r="A6" s="1" t="s">
        <v>6</v>
      </c>
      <c r="B6">
        <v>670</v>
      </c>
      <c r="C6">
        <v>520</v>
      </c>
      <c r="D6">
        <v>240</v>
      </c>
      <c r="E6">
        <v>160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f t="shared" si="0"/>
        <v>1590</v>
      </c>
    </row>
    <row r="7" spans="1:12" x14ac:dyDescent="0.25">
      <c r="A7" s="1" t="s">
        <v>12</v>
      </c>
      <c r="B7">
        <v>650</v>
      </c>
      <c r="C7">
        <v>550</v>
      </c>
      <c r="D7">
        <v>200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f t="shared" si="0"/>
        <v>1400</v>
      </c>
    </row>
    <row r="8" spans="1:12" x14ac:dyDescent="0.25">
      <c r="A8" s="1" t="s">
        <v>7</v>
      </c>
      <c r="B8">
        <v>800</v>
      </c>
      <c r="C8">
        <v>800</v>
      </c>
      <c r="D8">
        <v>700</v>
      </c>
      <c r="E8">
        <v>500</v>
      </c>
      <c r="F8">
        <v>500</v>
      </c>
      <c r="G8">
        <v>100</v>
      </c>
      <c r="H8">
        <v>100</v>
      </c>
      <c r="I8">
        <v>100</v>
      </c>
      <c r="J8">
        <v>0</v>
      </c>
      <c r="K8">
        <v>0</v>
      </c>
      <c r="L8">
        <f t="shared" si="0"/>
        <v>3600</v>
      </c>
    </row>
    <row r="9" spans="1:12" x14ac:dyDescent="0.25">
      <c r="A9" s="1" t="s">
        <v>0</v>
      </c>
      <c r="B9">
        <v>3000</v>
      </c>
      <c r="C9">
        <v>3000</v>
      </c>
      <c r="D9">
        <v>3000</v>
      </c>
      <c r="E9">
        <v>3000</v>
      </c>
      <c r="F9">
        <v>3000</v>
      </c>
      <c r="G9">
        <v>2000</v>
      </c>
      <c r="H9">
        <v>2000</v>
      </c>
      <c r="I9">
        <v>2000</v>
      </c>
      <c r="J9">
        <v>1500</v>
      </c>
      <c r="K9">
        <v>1500</v>
      </c>
      <c r="L9">
        <f t="shared" si="0"/>
        <v>24000</v>
      </c>
    </row>
    <row r="10" spans="1:12" x14ac:dyDescent="0.25">
      <c r="A10" s="1" t="s">
        <v>13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f t="shared" si="0"/>
        <v>0</v>
      </c>
    </row>
    <row r="11" spans="1:12" x14ac:dyDescent="0.25">
      <c r="A11" s="1" t="s">
        <v>8</v>
      </c>
      <c r="B11">
        <v>300</v>
      </c>
      <c r="C11">
        <v>300</v>
      </c>
      <c r="D11">
        <v>200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f t="shared" si="0"/>
        <v>800</v>
      </c>
    </row>
    <row r="12" spans="1:12" x14ac:dyDescent="0.25">
      <c r="A12" s="1" t="s">
        <v>10</v>
      </c>
      <c r="B12">
        <v>900</v>
      </c>
      <c r="C12">
        <v>900</v>
      </c>
      <c r="D12">
        <v>900</v>
      </c>
      <c r="E12">
        <v>900</v>
      </c>
      <c r="F12">
        <v>500</v>
      </c>
      <c r="G12">
        <v>500</v>
      </c>
      <c r="H12">
        <v>0</v>
      </c>
      <c r="I12">
        <v>0</v>
      </c>
      <c r="J12">
        <v>0</v>
      </c>
      <c r="K12">
        <v>0</v>
      </c>
      <c r="L12">
        <f t="shared" si="0"/>
        <v>4600</v>
      </c>
    </row>
    <row r="13" spans="1:12" x14ac:dyDescent="0.25">
      <c r="A13" s="1" t="s">
        <v>18</v>
      </c>
      <c r="B13">
        <v>900</v>
      </c>
      <c r="C13">
        <v>700</v>
      </c>
      <c r="D13">
        <v>500</v>
      </c>
      <c r="E13">
        <v>400</v>
      </c>
      <c r="F13">
        <v>600</v>
      </c>
      <c r="G13">
        <v>300</v>
      </c>
      <c r="H13">
        <v>500</v>
      </c>
      <c r="I13">
        <v>0</v>
      </c>
      <c r="J13">
        <v>0</v>
      </c>
      <c r="K13">
        <v>0</v>
      </c>
      <c r="L13">
        <f t="shared" si="0"/>
        <v>3900</v>
      </c>
    </row>
    <row r="14" spans="1:12" x14ac:dyDescent="0.25">
      <c r="A14" s="1" t="s">
        <v>1</v>
      </c>
      <c r="B14">
        <v>1500</v>
      </c>
      <c r="C14">
        <v>1100</v>
      </c>
      <c r="D14">
        <v>900</v>
      </c>
      <c r="E14">
        <v>700</v>
      </c>
      <c r="F14">
        <v>500</v>
      </c>
      <c r="G14">
        <v>300</v>
      </c>
      <c r="H14">
        <v>0</v>
      </c>
      <c r="I14">
        <v>0</v>
      </c>
      <c r="J14">
        <v>0</v>
      </c>
      <c r="K14">
        <v>0</v>
      </c>
      <c r="L14">
        <f t="shared" si="0"/>
        <v>5000</v>
      </c>
    </row>
    <row r="15" spans="1:12" x14ac:dyDescent="0.25">
      <c r="A15" s="1" t="s">
        <v>9</v>
      </c>
      <c r="B15">
        <v>800</v>
      </c>
      <c r="C15">
        <v>800</v>
      </c>
      <c r="D15">
        <v>600</v>
      </c>
      <c r="E15">
        <v>400</v>
      </c>
      <c r="F15">
        <v>400</v>
      </c>
      <c r="G15">
        <v>400</v>
      </c>
      <c r="H15">
        <v>0</v>
      </c>
      <c r="I15">
        <v>0</v>
      </c>
      <c r="J15">
        <v>0</v>
      </c>
      <c r="K15">
        <v>0</v>
      </c>
      <c r="L15">
        <f t="shared" si="0"/>
        <v>3400</v>
      </c>
    </row>
    <row r="16" spans="1:12" x14ac:dyDescent="0.25">
      <c r="A16" s="1" t="s">
        <v>4</v>
      </c>
      <c r="B16">
        <v>1500</v>
      </c>
      <c r="C16">
        <v>1500</v>
      </c>
      <c r="D16">
        <v>1500</v>
      </c>
      <c r="E16">
        <v>1500</v>
      </c>
      <c r="F16">
        <v>1500</v>
      </c>
      <c r="G16">
        <v>1500</v>
      </c>
      <c r="H16">
        <v>1500</v>
      </c>
      <c r="I16">
        <v>1500</v>
      </c>
      <c r="J16">
        <v>0</v>
      </c>
      <c r="K16">
        <v>0</v>
      </c>
      <c r="L16">
        <f t="shared" si="0"/>
        <v>12000</v>
      </c>
    </row>
    <row r="17" spans="1:12" x14ac:dyDescent="0.25">
      <c r="A17" s="1" t="s">
        <v>14</v>
      </c>
      <c r="B17">
        <v>750</v>
      </c>
      <c r="C17">
        <v>500</v>
      </c>
      <c r="D17">
        <v>500</v>
      </c>
      <c r="E17">
        <v>250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f t="shared" si="0"/>
        <v>2000</v>
      </c>
    </row>
    <row r="18" spans="1:12" x14ac:dyDescent="0.25">
      <c r="A18" s="1" t="s">
        <v>21</v>
      </c>
      <c r="B18">
        <v>400</v>
      </c>
      <c r="C18">
        <v>400</v>
      </c>
      <c r="D18">
        <v>400</v>
      </c>
      <c r="E18">
        <v>200</v>
      </c>
      <c r="F18">
        <v>200</v>
      </c>
      <c r="G18">
        <v>100</v>
      </c>
      <c r="H18">
        <v>0</v>
      </c>
      <c r="I18">
        <v>0</v>
      </c>
      <c r="J18">
        <v>0</v>
      </c>
      <c r="K18">
        <v>0</v>
      </c>
      <c r="L18">
        <f t="shared" si="0"/>
        <v>1700</v>
      </c>
    </row>
    <row r="19" spans="1:12" x14ac:dyDescent="0.25">
      <c r="A19" s="1" t="s">
        <v>2</v>
      </c>
      <c r="B19">
        <v>1000</v>
      </c>
      <c r="C19">
        <v>1000</v>
      </c>
      <c r="D19">
        <v>1000</v>
      </c>
      <c r="E19">
        <v>1000</v>
      </c>
      <c r="F19">
        <v>1000</v>
      </c>
      <c r="G19">
        <v>1000</v>
      </c>
      <c r="H19">
        <v>1000</v>
      </c>
      <c r="I19">
        <v>1000</v>
      </c>
      <c r="J19">
        <v>0</v>
      </c>
      <c r="K19">
        <v>0</v>
      </c>
      <c r="L19">
        <f t="shared" si="0"/>
        <v>8000</v>
      </c>
    </row>
    <row r="20" spans="1:12" x14ac:dyDescent="0.25">
      <c r="A20" s="1" t="s">
        <v>22</v>
      </c>
      <c r="B20">
        <v>500</v>
      </c>
      <c r="C20">
        <v>400</v>
      </c>
      <c r="D20">
        <v>400</v>
      </c>
      <c r="E20">
        <v>225</v>
      </c>
      <c r="F20">
        <v>150</v>
      </c>
      <c r="G20">
        <v>150</v>
      </c>
      <c r="H20">
        <v>0</v>
      </c>
      <c r="I20">
        <v>0</v>
      </c>
      <c r="J20">
        <v>0</v>
      </c>
      <c r="K20">
        <v>0</v>
      </c>
      <c r="L20">
        <f t="shared" si="0"/>
        <v>1825</v>
      </c>
    </row>
    <row r="21" spans="1:12" x14ac:dyDescent="0.25">
      <c r="A21" s="1" t="s">
        <v>23</v>
      </c>
      <c r="B21">
        <v>500</v>
      </c>
      <c r="C21">
        <v>500</v>
      </c>
      <c r="D21">
        <v>300</v>
      </c>
      <c r="E21">
        <v>300</v>
      </c>
      <c r="F21">
        <v>300</v>
      </c>
      <c r="G21">
        <v>300</v>
      </c>
      <c r="H21">
        <v>250</v>
      </c>
      <c r="I21">
        <v>250</v>
      </c>
      <c r="J21">
        <v>0</v>
      </c>
      <c r="K21">
        <v>0</v>
      </c>
      <c r="L21">
        <f t="shared" si="0"/>
        <v>2700</v>
      </c>
    </row>
    <row r="22" spans="1:12" x14ac:dyDescent="0.25">
      <c r="A22" s="1" t="s">
        <v>5</v>
      </c>
      <c r="B22">
        <v>700</v>
      </c>
      <c r="C22">
        <v>700</v>
      </c>
      <c r="D22">
        <v>700</v>
      </c>
      <c r="E22">
        <v>600</v>
      </c>
      <c r="F22">
        <v>600</v>
      </c>
      <c r="G22">
        <v>600</v>
      </c>
      <c r="H22">
        <v>600</v>
      </c>
      <c r="I22">
        <v>600</v>
      </c>
      <c r="J22">
        <v>0</v>
      </c>
      <c r="K22">
        <v>0</v>
      </c>
      <c r="L22">
        <f t="shared" si="0"/>
        <v>5100</v>
      </c>
    </row>
    <row r="23" spans="1:12" x14ac:dyDescent="0.25">
      <c r="A23" s="1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f t="shared" si="0"/>
        <v>0</v>
      </c>
    </row>
    <row r="24" spans="1:12" x14ac:dyDescent="0.25">
      <c r="A24" s="1" t="s">
        <v>24</v>
      </c>
      <c r="B24">
        <v>800</v>
      </c>
      <c r="C24">
        <v>800</v>
      </c>
      <c r="D24">
        <v>500</v>
      </c>
      <c r="E24">
        <v>400</v>
      </c>
      <c r="F24">
        <v>200</v>
      </c>
      <c r="G24">
        <v>200</v>
      </c>
      <c r="H24">
        <v>0</v>
      </c>
      <c r="I24">
        <v>0</v>
      </c>
      <c r="J24">
        <v>0</v>
      </c>
      <c r="K24">
        <v>0</v>
      </c>
      <c r="L24">
        <f t="shared" si="0"/>
        <v>2900</v>
      </c>
    </row>
    <row r="25" spans="1:12" x14ac:dyDescent="0.25">
      <c r="A25" s="1" t="s">
        <v>15</v>
      </c>
      <c r="B25">
        <v>1100</v>
      </c>
      <c r="C25">
        <v>800</v>
      </c>
      <c r="D25">
        <v>600</v>
      </c>
      <c r="E25">
        <v>800</v>
      </c>
      <c r="F25">
        <v>300</v>
      </c>
      <c r="G25">
        <v>300</v>
      </c>
      <c r="H25">
        <v>300</v>
      </c>
      <c r="I25">
        <v>300</v>
      </c>
      <c r="J25">
        <v>0</v>
      </c>
      <c r="K25">
        <v>0</v>
      </c>
      <c r="L25">
        <f t="shared" si="0"/>
        <v>4500</v>
      </c>
    </row>
    <row r="26" spans="1:12" x14ac:dyDescent="0.25">
      <c r="A26" s="1" t="s">
        <v>19</v>
      </c>
      <c r="B26">
        <v>1500</v>
      </c>
      <c r="C26">
        <v>1500</v>
      </c>
      <c r="D26">
        <v>1500</v>
      </c>
      <c r="E26">
        <v>1500</v>
      </c>
      <c r="F26">
        <v>1500</v>
      </c>
      <c r="G26">
        <v>1000</v>
      </c>
      <c r="H26">
        <v>1500</v>
      </c>
      <c r="I26">
        <v>1500</v>
      </c>
      <c r="J26">
        <v>1500</v>
      </c>
      <c r="K26">
        <v>1500</v>
      </c>
      <c r="L26">
        <f t="shared" si="0"/>
        <v>14500</v>
      </c>
    </row>
    <row r="27" spans="1:12" x14ac:dyDescent="0.25">
      <c r="A27" s="1" t="s">
        <v>3</v>
      </c>
      <c r="B27">
        <v>300</v>
      </c>
      <c r="C27">
        <v>300</v>
      </c>
      <c r="D27">
        <v>200</v>
      </c>
      <c r="E27">
        <v>100</v>
      </c>
      <c r="F27">
        <v>0</v>
      </c>
      <c r="G27">
        <v>0</v>
      </c>
      <c r="H27">
        <v>0</v>
      </c>
      <c r="I27">
        <v>0</v>
      </c>
      <c r="J27">
        <v>2000</v>
      </c>
      <c r="K27">
        <v>2000</v>
      </c>
      <c r="L27">
        <f t="shared" si="0"/>
        <v>4900</v>
      </c>
    </row>
    <row r="28" spans="1:12" x14ac:dyDescent="0.25">
      <c r="A28" s="1" t="s">
        <v>25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</row>
    <row r="30" spans="1:12" x14ac:dyDescent="0.25">
      <c r="A30" s="1" t="s">
        <v>37</v>
      </c>
      <c r="B30">
        <f t="shared" ref="B30:K30" si="1">SUM(B2:B29)</f>
        <v>21345</v>
      </c>
      <c r="C30">
        <f t="shared" si="1"/>
        <v>19645</v>
      </c>
      <c r="D30">
        <f t="shared" si="1"/>
        <v>16890</v>
      </c>
      <c r="E30">
        <f t="shared" si="1"/>
        <v>13960</v>
      </c>
      <c r="F30">
        <f t="shared" si="1"/>
        <v>12525</v>
      </c>
      <c r="G30">
        <f t="shared" si="1"/>
        <v>9250</v>
      </c>
      <c r="H30">
        <f t="shared" si="1"/>
        <v>7750</v>
      </c>
      <c r="I30">
        <f t="shared" si="1"/>
        <v>7250</v>
      </c>
      <c r="J30">
        <f t="shared" si="1"/>
        <v>5000</v>
      </c>
      <c r="K30">
        <f t="shared" si="1"/>
        <v>5000</v>
      </c>
      <c r="L30">
        <f>SUM(B30:K30)</f>
        <v>118615</v>
      </c>
    </row>
    <row r="32" spans="1:12" x14ac:dyDescent="0.25">
      <c r="A32" s="1" t="s">
        <v>39</v>
      </c>
      <c r="L32">
        <v>3000</v>
      </c>
    </row>
    <row r="33" spans="12:12" x14ac:dyDescent="0.25">
      <c r="L33">
        <f>L30+L32</f>
        <v>121615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F30" sqref="F30"/>
    </sheetView>
  </sheetViews>
  <sheetFormatPr defaultRowHeight="15" x14ac:dyDescent="0.25"/>
  <cols>
    <col min="1" max="1" width="23.28515625" customWidth="1"/>
  </cols>
  <sheetData>
    <row r="1" spans="1:1" x14ac:dyDescent="0.25">
      <c r="A1" s="1" t="s">
        <v>17</v>
      </c>
    </row>
    <row r="2" spans="1:1" x14ac:dyDescent="0.25">
      <c r="A2" s="1" t="s">
        <v>16</v>
      </c>
    </row>
    <row r="3" spans="1:1" x14ac:dyDescent="0.25">
      <c r="A3" s="1" t="s">
        <v>11</v>
      </c>
    </row>
    <row r="4" spans="1:1" x14ac:dyDescent="0.25">
      <c r="A4" s="1" t="s">
        <v>20</v>
      </c>
    </row>
    <row r="5" spans="1:1" x14ac:dyDescent="0.25">
      <c r="A5" s="1" t="s">
        <v>6</v>
      </c>
    </row>
    <row r="6" spans="1:1" x14ac:dyDescent="0.25">
      <c r="A6" s="1" t="s">
        <v>12</v>
      </c>
    </row>
    <row r="7" spans="1:1" x14ac:dyDescent="0.25">
      <c r="A7" s="1" t="s">
        <v>7</v>
      </c>
    </row>
    <row r="8" spans="1:1" x14ac:dyDescent="0.25">
      <c r="A8" s="1" t="s">
        <v>0</v>
      </c>
    </row>
    <row r="9" spans="1:1" x14ac:dyDescent="0.25">
      <c r="A9" s="1" t="s">
        <v>13</v>
      </c>
    </row>
    <row r="10" spans="1:1" x14ac:dyDescent="0.25">
      <c r="A10" s="1" t="s">
        <v>8</v>
      </c>
    </row>
    <row r="11" spans="1:1" x14ac:dyDescent="0.25">
      <c r="A11" s="1" t="s">
        <v>10</v>
      </c>
    </row>
    <row r="12" spans="1:1" x14ac:dyDescent="0.25">
      <c r="A12" s="1" t="s">
        <v>18</v>
      </c>
    </row>
    <row r="13" spans="1:1" x14ac:dyDescent="0.25">
      <c r="A13" s="1" t="s">
        <v>1</v>
      </c>
    </row>
    <row r="14" spans="1:1" x14ac:dyDescent="0.25">
      <c r="A14" s="1" t="s">
        <v>9</v>
      </c>
    </row>
    <row r="15" spans="1:1" x14ac:dyDescent="0.25">
      <c r="A15" s="1" t="s">
        <v>4</v>
      </c>
    </row>
    <row r="16" spans="1:1" x14ac:dyDescent="0.25">
      <c r="A16" s="1" t="s">
        <v>14</v>
      </c>
    </row>
    <row r="17" spans="1:1" x14ac:dyDescent="0.25">
      <c r="A17" s="1" t="s">
        <v>21</v>
      </c>
    </row>
    <row r="18" spans="1:1" x14ac:dyDescent="0.25">
      <c r="A18" s="1" t="s">
        <v>2</v>
      </c>
    </row>
    <row r="19" spans="1:1" x14ac:dyDescent="0.25">
      <c r="A19" s="1" t="s">
        <v>22</v>
      </c>
    </row>
    <row r="20" spans="1:1" x14ac:dyDescent="0.25">
      <c r="A20" s="1" t="s">
        <v>23</v>
      </c>
    </row>
    <row r="21" spans="1:1" x14ac:dyDescent="0.25">
      <c r="A21" s="1" t="s">
        <v>5</v>
      </c>
    </row>
    <row r="22" spans="1:1" x14ac:dyDescent="0.25">
      <c r="A22" s="1" t="s">
        <v>54</v>
      </c>
    </row>
    <row r="23" spans="1:1" x14ac:dyDescent="0.25">
      <c r="A23" s="1" t="s">
        <v>24</v>
      </c>
    </row>
    <row r="24" spans="1:1" x14ac:dyDescent="0.25">
      <c r="A24" s="1" t="s">
        <v>15</v>
      </c>
    </row>
    <row r="25" spans="1:1" x14ac:dyDescent="0.25">
      <c r="A25" s="1" t="s">
        <v>19</v>
      </c>
    </row>
    <row r="26" spans="1:1" x14ac:dyDescent="0.25">
      <c r="A26" s="1" t="s">
        <v>3</v>
      </c>
    </row>
    <row r="27" spans="1:1" x14ac:dyDescent="0.25">
      <c r="A27" s="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2016</vt:lpstr>
      <vt:lpstr>2015</vt:lpstr>
      <vt:lpstr>2014</vt:lpstr>
      <vt:lpstr>2013</vt:lpstr>
      <vt:lpstr>2012</vt:lpstr>
      <vt:lpstr>2011</vt:lpstr>
      <vt:lpstr>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Coyle</dc:creator>
  <cp:lastModifiedBy>Steffi Thorlichen</cp:lastModifiedBy>
  <cp:lastPrinted>2016-01-28T01:05:39Z</cp:lastPrinted>
  <dcterms:created xsi:type="dcterms:W3CDTF">2011-02-21T19:21:48Z</dcterms:created>
  <dcterms:modified xsi:type="dcterms:W3CDTF">2016-01-28T01:05:42Z</dcterms:modified>
</cp:coreProperties>
</file>